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VV_prázdný" sheetId="2" r:id="rId1"/>
  </sheets>
  <definedNames>
    <definedName name="_xlnm.Print_Area" localSheetId="0">'VV_prázdný'!$A$1:$H$59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<sst xmlns="http://schemas.openxmlformats.org/spreadsheetml/2006/main" count="129" uniqueCount="88">
  <si>
    <t>Kpt</t>
  </si>
  <si>
    <t>VÝPIS DEMONTÁŽÍ, BOURÁNÍ, VÝKOPŮ A ZÁSYPŮ</t>
  </si>
  <si>
    <t>De1</t>
  </si>
  <si>
    <r>
      <t>m</t>
    </r>
    <r>
      <rPr>
        <vertAlign val="superscript"/>
        <sz val="11"/>
        <color theme="1"/>
        <rFont val="Aptos Narrow"/>
        <family val="2"/>
        <scheme val="minor"/>
      </rPr>
      <t>2</t>
    </r>
  </si>
  <si>
    <t>De2</t>
  </si>
  <si>
    <t>De3</t>
  </si>
  <si>
    <t>De4</t>
  </si>
  <si>
    <t>De5</t>
  </si>
  <si>
    <t>De6</t>
  </si>
  <si>
    <t>De7</t>
  </si>
  <si>
    <t>De8</t>
  </si>
  <si>
    <t>De9</t>
  </si>
  <si>
    <r>
      <t>m</t>
    </r>
    <r>
      <rPr>
        <vertAlign val="superscript"/>
        <sz val="11"/>
        <color theme="1"/>
        <rFont val="Aptos Narrow"/>
        <family val="2"/>
        <scheme val="minor"/>
      </rPr>
      <t>3</t>
    </r>
  </si>
  <si>
    <t>21% DPH</t>
  </si>
  <si>
    <t>VS</t>
  </si>
  <si>
    <t>PO1</t>
  </si>
  <si>
    <t>ODSTRANĚNÍ POPÍNAVÝCH ROSTLIN V OZNAČENÉM ÚSEKU STĚNY A ODVEZENÍ DO BIOODPADU.
Vegetace</t>
  </si>
  <si>
    <t>ODSTRANĚNÍ VZROSTLÉHO KEŘE VČETNĚ VYKOPÁNÍ KOŘENŮ DO BIOODPADU.
Vegetace</t>
  </si>
  <si>
    <t>ODSTRANĚNÍ VRSTVY ODPADKŮ A SUTI PODLAHY MÍSTNOSTI 
Smíšený odpad/suť - závadné</t>
  </si>
  <si>
    <t>VYSEKÁNÍ STÁVAJÍCÍHO VÁPENOCEMENTOVÉHO NOVODOBÉHO SPÁROVÁNÍ KORUN ZDIVA 
MVC</t>
  </si>
  <si>
    <t>ODSEKÁNÍ STÁVAJÍCÍ CEMENTOVÉ MAZANINY DO SUTI. ZAKOŘENĚNOU VEGETACI ULOŽIT NA DEPONII K NAVRÁCENÍ
MVC</t>
  </si>
  <si>
    <t>VYBRÁNÍ JÍLOVÉ IZOLACE  A ULOŽENÍ NA DEPONII
Jíl/Zemina</t>
  </si>
  <si>
    <t>VYBRÁNÍ ZEMINY S TRAVNÍM POROSTEM NA RUBU KLENBY A ULOŽENÍ NA DEPONII
Zemina/Jíl</t>
  </si>
  <si>
    <t>OČIŠTĚNÍ RUBU KLENBY
Zemina</t>
  </si>
  <si>
    <t>VÝKOP PRO ULOŽENÍ NOVÉHO KAMENNÉHO ŽLABU
Zemina</t>
  </si>
  <si>
    <t>VÝKOP PODÉL ZDI PRO ODHALENÍ A OPRAVU LÍCE STĚNY NA ROZHRANÍ TERÉNU
Zemina</t>
  </si>
  <si>
    <t>VÝKOP PRO VŠAK
Zemina</t>
  </si>
  <si>
    <t>ZÁSYP SUBSTRÁT + ŠTĚRK
Substrát + štěrk (60/40)</t>
  </si>
  <si>
    <t>ZÁSYP ZVÁPENCOVÉHO ŠTĚRKU
Frakce 32/64</t>
  </si>
  <si>
    <t>VÝKOP PRO NOVOU SKLADBU
Zemina/suť</t>
  </si>
  <si>
    <t>Z1</t>
  </si>
  <si>
    <t>Z2</t>
  </si>
  <si>
    <t>Z3</t>
  </si>
  <si>
    <t>Z4</t>
  </si>
  <si>
    <t>OM</t>
  </si>
  <si>
    <t>H1</t>
  </si>
  <si>
    <t>T1</t>
  </si>
  <si>
    <t>T2</t>
  </si>
  <si>
    <t>POSTUPNÉ PŘEZDÍVÁNÍ PORUŠENÉHO NÁROŽNÍHO ZDIVA, SPÁROVÁNÍ
LK,M1</t>
  </si>
  <si>
    <t>ODSEKÁNÍ NARUŠENÉHO NOVODOBÉHO SPÁROVÁNÍ, PROŠKRÁBNUTÍ SPÁR
MVC</t>
  </si>
  <si>
    <t>SPÁROVÁNÍ
M1</t>
  </si>
  <si>
    <t>PŘEZDĚNÍ KORUNY ZDIVA
LK, M1</t>
  </si>
  <si>
    <t>PŘEZDĚNÍ ROZVOLNĚNÉHO ZDIVA
LK,M1</t>
  </si>
  <si>
    <t>PŘEZDĚNÍ DEGRADOVANÉHO ZDIVA
CP,M1</t>
  </si>
  <si>
    <t>PROŠKRÁBNUTÍ SPÁR, VYKLÍNOVÁNÍ, HLOUBKOVÉ SPÁROVÁNÍ
M1,M5</t>
  </si>
  <si>
    <t>OTLUČENÍ NESOUDRŽNÉ OMÍTKOVÉ VRSTVY, NOVÝ ŠPRIC + NOVÁ JÁDROVÁ OMÍTKA
M8</t>
  </si>
  <si>
    <t>mb</t>
  </si>
  <si>
    <t>DRÁŽKY DO ZDIVA 80x60mm, INSTALACE HELIKÁLNÍ VÝZTUŽE
M1, M4, HL</t>
  </si>
  <si>
    <t>INJEKTÁŽ MENŠÍCH TRHLIN
M1, M4, M5</t>
  </si>
  <si>
    <t>INJEKTÁŽ VÝRAZNÝCH TRHLIN
M1, M4</t>
  </si>
  <si>
    <t>NOVÁ ŠTUKOVÁ OMÍTKA 
M8</t>
  </si>
  <si>
    <t>K1</t>
  </si>
  <si>
    <t>K2</t>
  </si>
  <si>
    <t>K3</t>
  </si>
  <si>
    <t>CHRLIČ</t>
  </si>
  <si>
    <t>ŽLAB - TYPICKÝ KUS</t>
  </si>
  <si>
    <t>ŽLAB - ATYPICKÝ KUS</t>
  </si>
  <si>
    <t>ZÁKLADOVÝ KÁMEN</t>
  </si>
  <si>
    <t>VÝPIS KAMENNÝCH PRVKŮ</t>
  </si>
  <si>
    <t>VÝPIS ZDIVA</t>
  </si>
  <si>
    <t>VÝPIS PRVKŮ KOVŮ A OCELI</t>
  </si>
  <si>
    <t>O1</t>
  </si>
  <si>
    <t>TÁHLO
Závit. tyč. M24 dl. ~3m, levý závit
Napínací matice M24</t>
  </si>
  <si>
    <t>O2</t>
  </si>
  <si>
    <t>ks</t>
  </si>
  <si>
    <t>KOTEVNÍ DESKA TÁHLA
Kotevní deska ø424mm tl.20mm, 3x otvor z toho 2x se zahloubením hl.5mm</t>
  </si>
  <si>
    <t>KOTEVNÍ DESKA TÁHLA
Závitová tyč M24 dl. 0,24m, pravý závit, přivařit ke kotevní desce a k výztuhám</t>
  </si>
  <si>
    <t>KOTEVNÍ DESKA TÁHLA
Výztuha z plechu 140x140 tl.10mm, přivařit ke kotevní desce a závitové tyči</t>
  </si>
  <si>
    <t>KOTEVNÍ DESKA TÁHLA
Výztuha z plechu 70x140 tl.10mm, přivařit ke kotevní desce a závitové tyči</t>
  </si>
  <si>
    <t>KOTEVNÍ DESKA TÁHLA
Úhlová atyp podložka</t>
  </si>
  <si>
    <t>KOTEVNÍ DESKA TÁHLA
Chemická kotva - závitová tyč M16 dl. 1400mm, matice + podložka</t>
  </si>
  <si>
    <t>OZN.</t>
  </si>
  <si>
    <t>POPIS</t>
  </si>
  <si>
    <t>MJ</t>
  </si>
  <si>
    <t>CENA MJ</t>
  </si>
  <si>
    <t>CENA CELKEM</t>
  </si>
  <si>
    <t>CENA S DPH</t>
  </si>
  <si>
    <t>VÝPIS OSTATNÍCH NÁKLADŮ</t>
  </si>
  <si>
    <t>A1</t>
  </si>
  <si>
    <t>kpt</t>
  </si>
  <si>
    <t>ZÁBOR ÚZEMÍ PRO STAVBU
Předpoklad záboru na 6 - 9 měsíců</t>
  </si>
  <si>
    <t>A2</t>
  </si>
  <si>
    <t>PŘESUN HMOT DO 10 KM A VÝŠKY 6 M</t>
  </si>
  <si>
    <t>A3</t>
  </si>
  <si>
    <t>LEŠENÍ</t>
  </si>
  <si>
    <t>CENA CELKEM BEZ DPH</t>
  </si>
  <si>
    <t>CENA CELKEM S DPH</t>
  </si>
  <si>
    <t>BEROUN - MĚSTSKÉ OPEVNĚNÍ
REKONSTRUKCE MĚSTSKÉHO OPEVNĚNÍ V BEROUNĚ OPRAVA ÚSEKU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</si>
</sst>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vertAlign val="superscript"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u val="singleAccounting"/>
      <sz val="11"/>
      <color theme="1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44" fontId="0" fillId="0" borderId="0" xfId="20" applyFont="1"/>
    <xf numFmtId="0" fontId="3" fillId="0" borderId="0" xfId="0" applyFont="1"/>
    <xf numFmtId="0" fontId="3" fillId="0" borderId="0" xfId="0" applyFont="1" applyAlignment="1">
      <alignment wrapText="1"/>
    </xf>
    <xf numFmtId="44" fontId="3" fillId="0" borderId="0" xfId="0" applyNumberFormat="1" applyFont="1"/>
    <xf numFmtId="0" fontId="4" fillId="0" borderId="0" xfId="0" applyFont="1" applyAlignment="1">
      <alignment wrapText="1"/>
    </xf>
    <xf numFmtId="44" fontId="5" fillId="0" borderId="0" xfId="20" applyFont="1"/>
    <xf numFmtId="4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008B-DE39-42F5-A28F-3A68DA0B2591}">
  <sheetPr>
    <pageSetUpPr fitToPage="1"/>
  </sheetPr>
  <dimension ref="A2:N59"/>
  <sheetViews>
    <sheetView tabSelected="1" workbookViewId="0" topLeftCell="A1">
      <selection activeCell="E60" sqref="E60"/>
    </sheetView>
  </sheetViews>
  <sheetFormatPr defaultColWidth="8.796875" defaultRowHeight="14.25"/>
  <cols>
    <col min="1" max="1" width="5.69921875" style="0" customWidth="1"/>
    <col min="2" max="2" width="47.296875" style="1" customWidth="1"/>
    <col min="3" max="3" width="8.69921875" style="0" customWidth="1"/>
    <col min="4" max="4" width="5.69921875" style="0" customWidth="1"/>
    <col min="5" max="5" width="15.69921875" style="0" customWidth="1"/>
    <col min="6" max="6" width="18.69921875" style="0" customWidth="1"/>
    <col min="7" max="7" width="15.69921875" style="0" customWidth="1"/>
    <col min="8" max="8" width="20.69921875" style="0" customWidth="1"/>
  </cols>
  <sheetData>
    <row r="2" spans="1:8" ht="44.45" customHeight="1">
      <c r="A2" s="10" t="s">
        <v>87</v>
      </c>
      <c r="B2" s="11"/>
      <c r="C2" s="11"/>
      <c r="D2" s="11"/>
      <c r="E2" s="11"/>
      <c r="F2" s="11"/>
      <c r="G2" s="11"/>
      <c r="H2" s="11"/>
    </row>
    <row r="4" spans="2:8" ht="18.75">
      <c r="B4" s="7" t="s">
        <v>85</v>
      </c>
      <c r="H4" s="9">
        <f>F11+F27+F41+F47+F56</f>
        <v>0</v>
      </c>
    </row>
    <row r="5" spans="2:8" ht="18.75">
      <c r="B5" s="7" t="s">
        <v>13</v>
      </c>
      <c r="H5" s="9">
        <f>G11+G27+G41+G47+G56</f>
        <v>0</v>
      </c>
    </row>
    <row r="6" spans="2:8" ht="18.75">
      <c r="B6" s="7" t="s">
        <v>86</v>
      </c>
      <c r="H6" s="9">
        <f>H11+H27+H41+H47+H56</f>
        <v>0</v>
      </c>
    </row>
    <row r="9" spans="1:8" s="4" customFormat="1" ht="15.75">
      <c r="A9" s="4" t="s">
        <v>71</v>
      </c>
      <c r="B9" s="5" t="s">
        <v>72</v>
      </c>
      <c r="C9" s="4" t="s">
        <v>73</v>
      </c>
      <c r="E9" s="4" t="s">
        <v>74</v>
      </c>
      <c r="F9" s="4" t="s">
        <v>75</v>
      </c>
      <c r="G9" s="4" t="s">
        <v>13</v>
      </c>
      <c r="H9" s="4" t="s">
        <v>76</v>
      </c>
    </row>
    <row r="11" spans="1:8" s="4" customFormat="1" ht="31.5">
      <c r="A11" s="4" t="s">
        <v>0</v>
      </c>
      <c r="B11" s="5" t="s">
        <v>1</v>
      </c>
      <c r="F11" s="6">
        <f>SUM(F12:F25)</f>
        <v>0</v>
      </c>
      <c r="G11" s="6">
        <f>SUM(G12:G25)</f>
        <v>0</v>
      </c>
      <c r="H11" s="6">
        <f>SUM(H12:H25)</f>
        <v>0</v>
      </c>
    </row>
    <row r="12" spans="1:8" ht="45">
      <c r="A12" s="2" t="s">
        <v>2</v>
      </c>
      <c r="B12" s="1" t="s">
        <v>16</v>
      </c>
      <c r="C12">
        <v>40</v>
      </c>
      <c r="D12" t="s">
        <v>3</v>
      </c>
      <c r="E12" s="3">
        <v>0</v>
      </c>
      <c r="F12" s="3">
        <f aca="true" t="shared" si="0" ref="F12:F25">C12*E12</f>
        <v>0</v>
      </c>
      <c r="G12" s="3">
        <f aca="true" t="shared" si="1" ref="G12:G25">F12*21%</f>
        <v>0</v>
      </c>
      <c r="H12" s="3">
        <f aca="true" t="shared" si="2" ref="H12:H25">F12+G12</f>
        <v>0</v>
      </c>
    </row>
    <row r="13" spans="1:8" ht="45">
      <c r="A13" s="2" t="s">
        <v>4</v>
      </c>
      <c r="B13" s="1" t="s">
        <v>17</v>
      </c>
      <c r="C13">
        <v>12</v>
      </c>
      <c r="D13" t="s">
        <v>3</v>
      </c>
      <c r="E13" s="3">
        <v>0</v>
      </c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ht="45">
      <c r="A14" s="2" t="s">
        <v>5</v>
      </c>
      <c r="B14" s="1" t="s">
        <v>18</v>
      </c>
      <c r="C14">
        <v>3</v>
      </c>
      <c r="D14" t="s">
        <v>12</v>
      </c>
      <c r="E14" s="3">
        <v>0</v>
      </c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8" ht="45">
      <c r="A15" s="2" t="s">
        <v>6</v>
      </c>
      <c r="B15" s="1" t="s">
        <v>19</v>
      </c>
      <c r="C15">
        <v>14</v>
      </c>
      <c r="D15" t="s">
        <v>3</v>
      </c>
      <c r="E15" s="3">
        <v>0</v>
      </c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8" ht="60">
      <c r="A16" s="2" t="s">
        <v>7</v>
      </c>
      <c r="B16" s="1" t="s">
        <v>20</v>
      </c>
      <c r="C16">
        <v>1</v>
      </c>
      <c r="D16" t="s">
        <v>12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30">
      <c r="A17" s="2" t="s">
        <v>8</v>
      </c>
      <c r="B17" s="1" t="s">
        <v>21</v>
      </c>
      <c r="C17">
        <v>1.12</v>
      </c>
      <c r="D17" t="s">
        <v>12</v>
      </c>
      <c r="E17" s="3">
        <v>0</v>
      </c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ht="45">
      <c r="A18" s="2"/>
      <c r="B18" s="1" t="s">
        <v>22</v>
      </c>
      <c r="C18">
        <v>2.38</v>
      </c>
      <c r="D18" t="s">
        <v>12</v>
      </c>
      <c r="E18" s="3">
        <v>0</v>
      </c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14.45" customHeight="1">
      <c r="A19" s="1"/>
      <c r="B19" s="1" t="s">
        <v>23</v>
      </c>
      <c r="C19" s="2">
        <v>14</v>
      </c>
      <c r="D19" t="s">
        <v>3</v>
      </c>
      <c r="E19" s="3">
        <v>0</v>
      </c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30">
      <c r="A20" s="1" t="s">
        <v>9</v>
      </c>
      <c r="B20" s="1" t="s">
        <v>24</v>
      </c>
      <c r="C20" s="2">
        <v>1.08</v>
      </c>
      <c r="D20" t="s">
        <v>12</v>
      </c>
      <c r="E20" s="3">
        <v>0</v>
      </c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45">
      <c r="A21" s="1" t="s">
        <v>10</v>
      </c>
      <c r="B21" s="1" t="s">
        <v>25</v>
      </c>
      <c r="C21" s="2">
        <v>2.44</v>
      </c>
      <c r="D21" t="s">
        <v>12</v>
      </c>
      <c r="E21" s="3">
        <v>0</v>
      </c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30">
      <c r="A22" s="1" t="s">
        <v>11</v>
      </c>
      <c r="B22" s="1" t="s">
        <v>26</v>
      </c>
      <c r="C22" s="2">
        <v>1.7</v>
      </c>
      <c r="D22" t="s">
        <v>12</v>
      </c>
      <c r="E22" s="3">
        <v>0</v>
      </c>
      <c r="F22" s="3">
        <f t="shared" si="0"/>
        <v>0</v>
      </c>
      <c r="G22" s="3">
        <f t="shared" si="1"/>
        <v>0</v>
      </c>
      <c r="H22" s="3">
        <f t="shared" si="2"/>
        <v>0</v>
      </c>
    </row>
    <row r="23" spans="1:8" ht="30">
      <c r="A23" s="1" t="s">
        <v>14</v>
      </c>
      <c r="B23" s="1" t="s">
        <v>28</v>
      </c>
      <c r="C23" s="2">
        <v>1.36</v>
      </c>
      <c r="D23" t="s">
        <v>12</v>
      </c>
      <c r="E23" s="3">
        <v>0</v>
      </c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ht="30">
      <c r="A24" s="1"/>
      <c r="B24" s="1" t="s">
        <v>27</v>
      </c>
      <c r="C24" s="2">
        <v>0.34</v>
      </c>
      <c r="D24" t="s">
        <v>12</v>
      </c>
      <c r="E24" s="3">
        <v>0</v>
      </c>
      <c r="F24" s="3">
        <f t="shared" si="0"/>
        <v>0</v>
      </c>
      <c r="G24" s="3">
        <f t="shared" si="1"/>
        <v>0</v>
      </c>
      <c r="H24" s="3">
        <f t="shared" si="2"/>
        <v>0</v>
      </c>
    </row>
    <row r="25" spans="1:8" ht="30">
      <c r="A25" s="1" t="s">
        <v>15</v>
      </c>
      <c r="B25" s="1" t="s">
        <v>29</v>
      </c>
      <c r="C25" s="2">
        <v>4.5</v>
      </c>
      <c r="D25" t="s">
        <v>12</v>
      </c>
      <c r="E25" s="3">
        <v>0</v>
      </c>
      <c r="F25" s="3">
        <f t="shared" si="0"/>
        <v>0</v>
      </c>
      <c r="G25" s="3">
        <f t="shared" si="1"/>
        <v>0</v>
      </c>
      <c r="H25" s="3">
        <f t="shared" si="2"/>
        <v>0</v>
      </c>
    </row>
    <row r="26" spans="1:3" ht="30" customHeight="1">
      <c r="A26" s="1"/>
      <c r="C26" s="2"/>
    </row>
    <row r="27" spans="1:8" s="4" customFormat="1" ht="15.75">
      <c r="A27" s="4" t="s">
        <v>0</v>
      </c>
      <c r="B27" s="5" t="s">
        <v>59</v>
      </c>
      <c r="F27" s="6">
        <f>SUM(F28:F39)</f>
        <v>0</v>
      </c>
      <c r="G27" s="6">
        <f>SUM(G28:G39)</f>
        <v>0</v>
      </c>
      <c r="H27" s="6">
        <f>SUM(H28:H39)</f>
        <v>0</v>
      </c>
    </row>
    <row r="28" spans="1:14" ht="45">
      <c r="A28" s="1" t="s">
        <v>30</v>
      </c>
      <c r="B28" s="1" t="s">
        <v>38</v>
      </c>
      <c r="C28" s="2">
        <v>4.4</v>
      </c>
      <c r="D28" t="s">
        <v>12</v>
      </c>
      <c r="E28" s="3">
        <v>0</v>
      </c>
      <c r="F28" s="3">
        <f aca="true" t="shared" si="3" ref="F28:F39">C28*E28</f>
        <v>0</v>
      </c>
      <c r="G28" s="3">
        <f aca="true" t="shared" si="4" ref="G28:G39">F28*21%</f>
        <v>0</v>
      </c>
      <c r="H28" s="3">
        <f aca="true" t="shared" si="5" ref="H28:H39">F28+G28</f>
        <v>0</v>
      </c>
      <c r="I28" s="1"/>
      <c r="J28" s="1"/>
      <c r="K28" s="2"/>
      <c r="M28" s="3"/>
      <c r="N28" s="3"/>
    </row>
    <row r="29" spans="1:8" s="1" customFormat="1" ht="45">
      <c r="A29" s="1" t="s">
        <v>31</v>
      </c>
      <c r="B29" s="1" t="s">
        <v>39</v>
      </c>
      <c r="C29" s="1">
        <f>128+48+33+8+7</f>
        <v>224</v>
      </c>
      <c r="D29" s="1" t="s">
        <v>3</v>
      </c>
      <c r="E29" s="3">
        <v>0</v>
      </c>
      <c r="F29" s="3">
        <f t="shared" si="3"/>
        <v>0</v>
      </c>
      <c r="G29" s="3">
        <f t="shared" si="4"/>
        <v>0</v>
      </c>
      <c r="H29" s="3">
        <f t="shared" si="5"/>
        <v>0</v>
      </c>
    </row>
    <row r="30" spans="2:8" s="1" customFormat="1" ht="30">
      <c r="B30" s="1" t="s">
        <v>40</v>
      </c>
      <c r="C30" s="1">
        <f>128+48+33+8+7</f>
        <v>224</v>
      </c>
      <c r="D30" s="1" t="s">
        <v>3</v>
      </c>
      <c r="E30" s="3">
        <v>0</v>
      </c>
      <c r="F30" s="3">
        <f t="shared" si="3"/>
        <v>0</v>
      </c>
      <c r="G30" s="3">
        <f t="shared" si="4"/>
        <v>0</v>
      </c>
      <c r="H30" s="3">
        <f t="shared" si="5"/>
        <v>0</v>
      </c>
    </row>
    <row r="31" spans="2:8" s="1" customFormat="1" ht="30">
      <c r="B31" s="1" t="s">
        <v>42</v>
      </c>
      <c r="C31" s="1">
        <f>128+48+33+8+7</f>
        <v>224</v>
      </c>
      <c r="D31" s="1" t="s">
        <v>3</v>
      </c>
      <c r="E31" s="3">
        <v>0</v>
      </c>
      <c r="F31" s="3">
        <f t="shared" si="3"/>
        <v>0</v>
      </c>
      <c r="G31" s="3">
        <f t="shared" si="4"/>
        <v>0</v>
      </c>
      <c r="H31" s="3">
        <f t="shared" si="5"/>
        <v>0</v>
      </c>
    </row>
    <row r="32" spans="1:8" s="1" customFormat="1" ht="30">
      <c r="A32" s="1" t="s">
        <v>32</v>
      </c>
      <c r="B32" s="1" t="s">
        <v>41</v>
      </c>
      <c r="C32" s="1">
        <v>10.8</v>
      </c>
      <c r="D32" t="s">
        <v>12</v>
      </c>
      <c r="E32" s="3">
        <v>0</v>
      </c>
      <c r="F32" s="3">
        <f t="shared" si="3"/>
        <v>0</v>
      </c>
      <c r="G32" s="3">
        <f t="shared" si="4"/>
        <v>0</v>
      </c>
      <c r="H32" s="3">
        <f t="shared" si="5"/>
        <v>0</v>
      </c>
    </row>
    <row r="33" spans="1:8" s="1" customFormat="1" ht="30">
      <c r="A33" s="1" t="s">
        <v>33</v>
      </c>
      <c r="B33" s="1" t="s">
        <v>43</v>
      </c>
      <c r="C33" s="1">
        <v>0.03</v>
      </c>
      <c r="D33" t="s">
        <v>12</v>
      </c>
      <c r="E33" s="3">
        <v>0</v>
      </c>
      <c r="F33" s="3">
        <f t="shared" si="3"/>
        <v>0</v>
      </c>
      <c r="G33" s="3">
        <f t="shared" si="4"/>
        <v>0</v>
      </c>
      <c r="H33" s="3">
        <f t="shared" si="5"/>
        <v>0</v>
      </c>
    </row>
    <row r="34" spans="1:8" s="1" customFormat="1" ht="45">
      <c r="A34" s="1" t="s">
        <v>32</v>
      </c>
      <c r="B34" s="1" t="s">
        <v>44</v>
      </c>
      <c r="C34" s="1">
        <v>2.28</v>
      </c>
      <c r="D34" s="1" t="s">
        <v>3</v>
      </c>
      <c r="E34" s="3">
        <v>0</v>
      </c>
      <c r="F34" s="3">
        <f t="shared" si="3"/>
        <v>0</v>
      </c>
      <c r="G34" s="3">
        <f t="shared" si="4"/>
        <v>0</v>
      </c>
      <c r="H34" s="3">
        <f t="shared" si="5"/>
        <v>0</v>
      </c>
    </row>
    <row r="35" spans="1:8" s="1" customFormat="1" ht="45">
      <c r="A35" s="1" t="s">
        <v>34</v>
      </c>
      <c r="B35" s="1" t="s">
        <v>45</v>
      </c>
      <c r="C35" s="1">
        <v>23.32</v>
      </c>
      <c r="D35" s="1" t="s">
        <v>3</v>
      </c>
      <c r="E35" s="3">
        <v>0</v>
      </c>
      <c r="F35" s="3">
        <f t="shared" si="3"/>
        <v>0</v>
      </c>
      <c r="G35" s="3">
        <f t="shared" si="4"/>
        <v>0</v>
      </c>
      <c r="H35" s="3">
        <f t="shared" si="5"/>
        <v>0</v>
      </c>
    </row>
    <row r="36" spans="2:8" s="1" customFormat="1" ht="30">
      <c r="B36" s="1" t="s">
        <v>50</v>
      </c>
      <c r="C36" s="1">
        <v>58.3</v>
      </c>
      <c r="D36" s="1" t="s">
        <v>46</v>
      </c>
      <c r="E36" s="3">
        <v>0</v>
      </c>
      <c r="F36" s="3">
        <f t="shared" si="3"/>
        <v>0</v>
      </c>
      <c r="G36" s="3">
        <f t="shared" si="4"/>
        <v>0</v>
      </c>
      <c r="H36" s="3">
        <f t="shared" si="5"/>
        <v>0</v>
      </c>
    </row>
    <row r="37" spans="1:8" s="1" customFormat="1" ht="45">
      <c r="A37" s="1" t="s">
        <v>35</v>
      </c>
      <c r="B37" s="1" t="s">
        <v>47</v>
      </c>
      <c r="C37" s="1">
        <v>86</v>
      </c>
      <c r="D37" s="1" t="s">
        <v>46</v>
      </c>
      <c r="E37" s="3">
        <v>0</v>
      </c>
      <c r="F37" s="3">
        <f t="shared" si="3"/>
        <v>0</v>
      </c>
      <c r="G37" s="3">
        <f t="shared" si="4"/>
        <v>0</v>
      </c>
      <c r="H37" s="3">
        <f t="shared" si="5"/>
        <v>0</v>
      </c>
    </row>
    <row r="38" spans="1:8" s="1" customFormat="1" ht="30">
      <c r="A38" s="1" t="s">
        <v>36</v>
      </c>
      <c r="B38" s="1" t="s">
        <v>49</v>
      </c>
      <c r="C38" s="1">
        <v>34</v>
      </c>
      <c r="D38" s="1" t="s">
        <v>46</v>
      </c>
      <c r="E38" s="3">
        <v>0</v>
      </c>
      <c r="F38" s="3">
        <f t="shared" si="3"/>
        <v>0</v>
      </c>
      <c r="G38" s="3">
        <f t="shared" si="4"/>
        <v>0</v>
      </c>
      <c r="H38" s="3">
        <f t="shared" si="5"/>
        <v>0</v>
      </c>
    </row>
    <row r="39" spans="1:8" s="1" customFormat="1" ht="30">
      <c r="A39" s="1" t="s">
        <v>37</v>
      </c>
      <c r="B39" s="1" t="s">
        <v>48</v>
      </c>
      <c r="C39" s="1">
        <v>20</v>
      </c>
      <c r="D39" s="1" t="s">
        <v>46</v>
      </c>
      <c r="E39" s="3">
        <v>0</v>
      </c>
      <c r="F39" s="3">
        <f t="shared" si="3"/>
        <v>0</v>
      </c>
      <c r="G39" s="3">
        <f t="shared" si="4"/>
        <v>0</v>
      </c>
      <c r="H39" s="3">
        <f t="shared" si="5"/>
        <v>0</v>
      </c>
    </row>
    <row r="40" spans="5:8" s="1" customFormat="1" ht="30" customHeight="1">
      <c r="E40" s="3"/>
      <c r="F40" s="3"/>
      <c r="G40" s="8"/>
      <c r="H40" s="3"/>
    </row>
    <row r="41" spans="1:14" ht="15.75">
      <c r="A41" s="4" t="s">
        <v>0</v>
      </c>
      <c r="B41" s="5" t="s">
        <v>58</v>
      </c>
      <c r="C41" s="4"/>
      <c r="D41" s="4"/>
      <c r="E41" s="4"/>
      <c r="F41" s="6">
        <f>SUM(F42:F45)</f>
        <v>0</v>
      </c>
      <c r="G41" s="6">
        <f>SUM(G42:G45)</f>
        <v>0</v>
      </c>
      <c r="H41" s="6">
        <f>SUM(H42:H45)</f>
        <v>0</v>
      </c>
      <c r="I41" s="1"/>
      <c r="J41" s="1"/>
      <c r="K41" s="2"/>
      <c r="M41" s="3"/>
      <c r="N41" s="3"/>
    </row>
    <row r="42" spans="1:8" ht="16.5">
      <c r="A42" s="1" t="s">
        <v>51</v>
      </c>
      <c r="B42" s="1" t="s">
        <v>54</v>
      </c>
      <c r="C42" s="2">
        <v>0.11</v>
      </c>
      <c r="D42" t="s">
        <v>12</v>
      </c>
      <c r="E42" s="3">
        <v>0</v>
      </c>
      <c r="F42" s="3">
        <f>C42*E42</f>
        <v>0</v>
      </c>
      <c r="G42" s="3">
        <f>F42*21%</f>
        <v>0</v>
      </c>
      <c r="H42" s="3">
        <f>F42+G42</f>
        <v>0</v>
      </c>
    </row>
    <row r="43" spans="1:8" ht="16.5">
      <c r="A43" s="1" t="s">
        <v>52</v>
      </c>
      <c r="B43" s="1" t="s">
        <v>55</v>
      </c>
      <c r="C43" s="1">
        <v>0.26</v>
      </c>
      <c r="D43" s="1" t="s">
        <v>3</v>
      </c>
      <c r="E43" s="3">
        <v>0</v>
      </c>
      <c r="F43" s="3">
        <f>C43*E43</f>
        <v>0</v>
      </c>
      <c r="G43" s="3">
        <f>F43*21%</f>
        <v>0</v>
      </c>
      <c r="H43" s="3">
        <f>F43+G43</f>
        <v>0</v>
      </c>
    </row>
    <row r="44" spans="1:8" ht="16.5">
      <c r="A44" s="1"/>
      <c r="B44" s="1" t="s">
        <v>56</v>
      </c>
      <c r="C44" s="1">
        <v>0.06</v>
      </c>
      <c r="D44" s="1" t="s">
        <v>3</v>
      </c>
      <c r="E44" s="3">
        <v>0</v>
      </c>
      <c r="F44" s="3">
        <f>C44*E44</f>
        <v>0</v>
      </c>
      <c r="G44" s="3">
        <f>F44*21%</f>
        <v>0</v>
      </c>
      <c r="H44" s="3">
        <f>F44+G44</f>
        <v>0</v>
      </c>
    </row>
    <row r="45" spans="1:8" ht="16.5">
      <c r="A45" s="1" t="s">
        <v>53</v>
      </c>
      <c r="B45" s="1" t="s">
        <v>57</v>
      </c>
      <c r="C45" s="1">
        <v>0.25</v>
      </c>
      <c r="D45" s="1" t="s">
        <v>3</v>
      </c>
      <c r="E45" s="3">
        <v>0</v>
      </c>
      <c r="F45" s="3">
        <f>C45*E45</f>
        <v>0</v>
      </c>
      <c r="G45" s="3">
        <f>F45*21%</f>
        <v>0</v>
      </c>
      <c r="H45" s="3">
        <f>F45+G45</f>
        <v>0</v>
      </c>
    </row>
    <row r="47" spans="1:8" ht="15.75">
      <c r="A47" s="4" t="s">
        <v>0</v>
      </c>
      <c r="B47" s="5" t="s">
        <v>60</v>
      </c>
      <c r="C47" s="4"/>
      <c r="D47" s="4"/>
      <c r="E47" s="4"/>
      <c r="F47" s="6">
        <f>SUM(F48:F54)</f>
        <v>0</v>
      </c>
      <c r="G47" s="6">
        <f>SUM(G48:G54)</f>
        <v>0</v>
      </c>
      <c r="H47" s="6">
        <f>SUM(H48:H54)</f>
        <v>0</v>
      </c>
    </row>
    <row r="48" spans="1:8" ht="45">
      <c r="A48" s="1" t="s">
        <v>61</v>
      </c>
      <c r="B48" s="1" t="s">
        <v>62</v>
      </c>
      <c r="C48" s="2">
        <v>2</v>
      </c>
      <c r="D48" t="s">
        <v>64</v>
      </c>
      <c r="E48" s="3">
        <v>0</v>
      </c>
      <c r="F48" s="3">
        <f aca="true" t="shared" si="6" ref="F48:F54">C48*E48</f>
        <v>0</v>
      </c>
      <c r="G48" s="3">
        <f aca="true" t="shared" si="7" ref="G48:G54">F48*21%</f>
        <v>0</v>
      </c>
      <c r="H48" s="3">
        <f aca="true" t="shared" si="8" ref="H48:H54">F48+G48</f>
        <v>0</v>
      </c>
    </row>
    <row r="49" spans="1:8" ht="45">
      <c r="A49" s="1" t="s">
        <v>63</v>
      </c>
      <c r="B49" s="1" t="s">
        <v>65</v>
      </c>
      <c r="C49" s="2">
        <v>4</v>
      </c>
      <c r="D49" t="s">
        <v>64</v>
      </c>
      <c r="E49" s="3">
        <v>0</v>
      </c>
      <c r="F49" s="3">
        <f t="shared" si="6"/>
        <v>0</v>
      </c>
      <c r="G49" s="3">
        <f t="shared" si="7"/>
        <v>0</v>
      </c>
      <c r="H49" s="3">
        <f t="shared" si="8"/>
        <v>0</v>
      </c>
    </row>
    <row r="50" spans="1:8" ht="45">
      <c r="A50" s="1"/>
      <c r="B50" s="1" t="s">
        <v>66</v>
      </c>
      <c r="C50" s="2">
        <v>4</v>
      </c>
      <c r="D50" t="s">
        <v>64</v>
      </c>
      <c r="E50" s="3">
        <v>0</v>
      </c>
      <c r="F50" s="3">
        <f t="shared" si="6"/>
        <v>0</v>
      </c>
      <c r="G50" s="3">
        <f t="shared" si="7"/>
        <v>0</v>
      </c>
      <c r="H50" s="3">
        <f t="shared" si="8"/>
        <v>0</v>
      </c>
    </row>
    <row r="51" spans="1:8" ht="45">
      <c r="A51" s="1"/>
      <c r="B51" s="1" t="s">
        <v>67</v>
      </c>
      <c r="C51" s="2">
        <v>8</v>
      </c>
      <c r="D51" t="s">
        <v>64</v>
      </c>
      <c r="E51" s="3">
        <v>0</v>
      </c>
      <c r="F51" s="3">
        <f t="shared" si="6"/>
        <v>0</v>
      </c>
      <c r="G51" s="3">
        <f t="shared" si="7"/>
        <v>0</v>
      </c>
      <c r="H51" s="3">
        <f t="shared" si="8"/>
        <v>0</v>
      </c>
    </row>
    <row r="52" spans="2:8" ht="45">
      <c r="B52" s="1" t="s">
        <v>68</v>
      </c>
      <c r="C52" s="2">
        <v>8</v>
      </c>
      <c r="D52" t="s">
        <v>64</v>
      </c>
      <c r="E52" s="3">
        <v>0</v>
      </c>
      <c r="F52" s="3">
        <f t="shared" si="6"/>
        <v>0</v>
      </c>
      <c r="G52" s="3">
        <f t="shared" si="7"/>
        <v>0</v>
      </c>
      <c r="H52" s="3">
        <f t="shared" si="8"/>
        <v>0</v>
      </c>
    </row>
    <row r="53" spans="2:8" ht="30">
      <c r="B53" s="1" t="s">
        <v>69</v>
      </c>
      <c r="C53" s="2">
        <v>8</v>
      </c>
      <c r="D53" t="s">
        <v>64</v>
      </c>
      <c r="E53" s="3">
        <v>0</v>
      </c>
      <c r="F53" s="3">
        <f t="shared" si="6"/>
        <v>0</v>
      </c>
      <c r="G53" s="3">
        <f t="shared" si="7"/>
        <v>0</v>
      </c>
      <c r="H53" s="3">
        <f t="shared" si="8"/>
        <v>0</v>
      </c>
    </row>
    <row r="54" spans="2:8" ht="45">
      <c r="B54" s="1" t="s">
        <v>70</v>
      </c>
      <c r="C54" s="2">
        <v>12</v>
      </c>
      <c r="D54" t="s">
        <v>64</v>
      </c>
      <c r="E54" s="3">
        <v>0</v>
      </c>
      <c r="F54" s="3">
        <f t="shared" si="6"/>
        <v>0</v>
      </c>
      <c r="G54" s="3">
        <f t="shared" si="7"/>
        <v>0</v>
      </c>
      <c r="H54" s="3">
        <f t="shared" si="8"/>
        <v>0</v>
      </c>
    </row>
    <row r="56" spans="1:8" ht="15.75">
      <c r="A56" s="4" t="s">
        <v>0</v>
      </c>
      <c r="B56" s="5" t="s">
        <v>77</v>
      </c>
      <c r="C56" s="4"/>
      <c r="D56" s="4"/>
      <c r="E56" s="4"/>
      <c r="F56" s="6">
        <f>SUM(F57:F59)</f>
        <v>0</v>
      </c>
      <c r="G56" s="6">
        <f>SUM(G57:G59)</f>
        <v>0</v>
      </c>
      <c r="H56" s="6">
        <f>SUM(H57:H59)</f>
        <v>0</v>
      </c>
    </row>
    <row r="57" spans="1:8" ht="30">
      <c r="A57" s="1" t="s">
        <v>78</v>
      </c>
      <c r="B57" s="1" t="s">
        <v>80</v>
      </c>
      <c r="C57" s="2">
        <v>1</v>
      </c>
      <c r="D57" t="s">
        <v>79</v>
      </c>
      <c r="E57" s="3">
        <v>0</v>
      </c>
      <c r="F57" s="3">
        <f>C57*E57</f>
        <v>0</v>
      </c>
      <c r="G57" s="3">
        <f>F57*21%</f>
        <v>0</v>
      </c>
      <c r="H57" s="3">
        <f>F57+G57</f>
        <v>0</v>
      </c>
    </row>
    <row r="58" spans="1:8" ht="14.25">
      <c r="A58" s="1" t="s">
        <v>81</v>
      </c>
      <c r="B58" s="1" t="s">
        <v>82</v>
      </c>
      <c r="C58" s="2">
        <v>1</v>
      </c>
      <c r="D58" t="s">
        <v>79</v>
      </c>
      <c r="E58" s="3">
        <v>0</v>
      </c>
      <c r="F58" s="3">
        <f>C58*E58</f>
        <v>0</v>
      </c>
      <c r="G58" s="3">
        <f>F58*21%</f>
        <v>0</v>
      </c>
      <c r="H58" s="3">
        <f>F58+G58</f>
        <v>0</v>
      </c>
    </row>
    <row r="59" spans="1:8" ht="14.25">
      <c r="A59" t="s">
        <v>83</v>
      </c>
      <c r="B59" s="1" t="s">
        <v>84</v>
      </c>
      <c r="C59" s="2">
        <v>1</v>
      </c>
      <c r="D59" t="s">
        <v>79</v>
      </c>
      <c r="E59" s="3">
        <v>0</v>
      </c>
      <c r="F59" s="3">
        <f>C59*E59</f>
        <v>0</v>
      </c>
      <c r="G59" s="3">
        <f>F59*21%</f>
        <v>0</v>
      </c>
      <c r="H59" s="3">
        <f>F59+G59</f>
        <v>0</v>
      </c>
    </row>
  </sheetData>
  <mergeCells count="1">
    <mergeCell ref="A2:H2"/>
  </mergeCells>
  <printOptions/>
  <pageMargins left="0.25" right="0.25" top="0.75" bottom="0.75" header="0.3" footer="0.3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Hudak</dc:creator>
  <cp:keywords/>
  <dc:description/>
  <cp:lastModifiedBy>Šinknerová Eva</cp:lastModifiedBy>
  <cp:lastPrinted>2024-04-15T08:01:47Z</cp:lastPrinted>
  <dcterms:created xsi:type="dcterms:W3CDTF">2024-04-15T06:37:02Z</dcterms:created>
  <dcterms:modified xsi:type="dcterms:W3CDTF">2024-04-19T08:59:20Z</dcterms:modified>
  <cp:category/>
  <cp:version/>
  <cp:contentType/>
  <cp:contentStatus/>
</cp:coreProperties>
</file>