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4_0137 - PDPS_TIBA\03_Projekt\04_PDPS\04_Rozpocet\rozpočet\do soutěže\rozvojová péče\"/>
    </mc:Choice>
  </mc:AlternateContent>
  <bookViews>
    <workbookView xWindow="0" yWindow="0" windowWidth="0" windowHeight="0"/>
  </bookViews>
  <sheets>
    <sheet name="Rekapitulace stavby" sheetId="1" r:id="rId1"/>
    <sheet name="SO 801.1 - Výsadba zeleně..." sheetId="2" r:id="rId2"/>
    <sheet name="SO 802.1 - Výsadba zeleně..." sheetId="3" r:id="rId3"/>
    <sheet name="SO 803.1 - Výsadba zeleně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801.1 - Výsadba zeleně...'!$C$117:$K$213</definedName>
    <definedName name="_xlnm.Print_Area" localSheetId="1">'SO 801.1 - Výsadba zeleně...'!$C$4:$J$76,'SO 801.1 - Výsadba zeleně...'!$C$82:$J$99,'SO 801.1 - Výsadba zeleně...'!$C$105:$K$213</definedName>
    <definedName name="_xlnm.Print_Titles" localSheetId="1">'SO 801.1 - Výsadba zeleně...'!$117:$117</definedName>
    <definedName name="_xlnm._FilterDatabase" localSheetId="2" hidden="1">'SO 802.1 - Výsadba zeleně...'!$C$118:$K$229</definedName>
    <definedName name="_xlnm.Print_Area" localSheetId="2">'SO 802.1 - Výsadba zeleně...'!$C$4:$J$76,'SO 802.1 - Výsadba zeleně...'!$C$82:$J$100,'SO 802.1 - Výsadba zeleně...'!$C$106:$K$229</definedName>
    <definedName name="_xlnm.Print_Titles" localSheetId="2">'SO 802.1 - Výsadba zeleně...'!$118:$118</definedName>
    <definedName name="_xlnm._FilterDatabase" localSheetId="3" hidden="1">'SO 803.1 - Výsadba zeleně...'!$C$118:$K$227</definedName>
    <definedName name="_xlnm.Print_Area" localSheetId="3">'SO 803.1 - Výsadba zeleně...'!$C$4:$J$76,'SO 803.1 - Výsadba zeleně...'!$C$82:$J$100,'SO 803.1 - Výsadba zeleně...'!$C$106:$K$227</definedName>
    <definedName name="_xlnm.Print_Titles" localSheetId="3">'SO 803.1 - Výsadba zeleně...'!$118:$118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27"/>
  <c r="BH227"/>
  <c r="BG227"/>
  <c r="BF227"/>
  <c r="T227"/>
  <c r="R227"/>
  <c r="P227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89"/>
  <c r="E7"/>
  <c r="E109"/>
  <c i="3" r="J37"/>
  <c r="J36"/>
  <c i="1" r="AY96"/>
  <c i="3" r="J35"/>
  <c i="1" r="AX96"/>
  <c i="3" r="BI229"/>
  <c r="BH229"/>
  <c r="BG229"/>
  <c r="BF229"/>
  <c r="T229"/>
  <c r="R229"/>
  <c r="P229"/>
  <c r="BI228"/>
  <c r="BH228"/>
  <c r="BG228"/>
  <c r="BF228"/>
  <c r="T228"/>
  <c r="R228"/>
  <c r="P228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92"/>
  <c r="J17"/>
  <c r="J12"/>
  <c r="J89"/>
  <c r="E7"/>
  <c r="E85"/>
  <c i="2" r="J37"/>
  <c r="J36"/>
  <c i="1" r="AY95"/>
  <c i="2" r="J35"/>
  <c i="1" r="AX95"/>
  <c i="2"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92"/>
  <c r="J17"/>
  <c r="J12"/>
  <c r="J112"/>
  <c r="E7"/>
  <c r="E108"/>
  <c i="1" r="L90"/>
  <c r="AM90"/>
  <c r="AM89"/>
  <c r="L89"/>
  <c r="AM87"/>
  <c r="L87"/>
  <c r="L85"/>
  <c r="L84"/>
  <c i="2" r="BK144"/>
  <c r="J138"/>
  <c r="BK162"/>
  <c r="BK154"/>
  <c r="J174"/>
  <c i="3" r="BK177"/>
  <c r="J122"/>
  <c r="J155"/>
  <c r="BK223"/>
  <c r="J143"/>
  <c i="4" r="J145"/>
  <c r="BK126"/>
  <c r="BK175"/>
  <c r="J137"/>
  <c i="2" r="J135"/>
  <c r="J154"/>
  <c r="BK174"/>
  <c r="BK194"/>
  <c i="3" r="BK162"/>
  <c r="J187"/>
  <c r="BK147"/>
  <c r="BK191"/>
  <c r="BK195"/>
  <c i="4" r="J140"/>
  <c r="BK149"/>
  <c r="J180"/>
  <c r="J175"/>
  <c i="2" r="J182"/>
  <c r="BK210"/>
  <c r="J190"/>
  <c r="J129"/>
  <c i="3" r="J203"/>
  <c r="BK219"/>
  <c r="BK137"/>
  <c r="BK199"/>
  <c i="4" r="J160"/>
  <c r="BK156"/>
  <c r="J156"/>
  <c r="BK170"/>
  <c r="BK160"/>
  <c i="2" r="BK150"/>
  <c r="BK125"/>
  <c r="BK148"/>
  <c r="BK170"/>
  <c r="J125"/>
  <c i="3" r="BK172"/>
  <c r="J229"/>
  <c r="BK133"/>
  <c r="BK122"/>
  <c i="4" r="J213"/>
  <c r="BK185"/>
  <c r="BK153"/>
  <c r="J133"/>
  <c r="BK137"/>
  <c i="2" r="BK186"/>
  <c r="J170"/>
  <c r="J194"/>
  <c r="J131"/>
  <c i="3" r="J177"/>
  <c r="J162"/>
  <c r="BK215"/>
  <c r="J133"/>
  <c r="J219"/>
  <c i="4" r="BK205"/>
  <c r="BK201"/>
  <c r="BK197"/>
  <c r="BK193"/>
  <c r="J227"/>
  <c r="BK122"/>
  <c i="2" r="BK178"/>
  <c r="BK158"/>
  <c r="BK198"/>
  <c r="J144"/>
  <c r="BK121"/>
  <c i="3" r="J182"/>
  <c r="J223"/>
  <c r="BK126"/>
  <c r="J228"/>
  <c r="J137"/>
  <c i="4" r="J209"/>
  <c r="J170"/>
  <c r="J201"/>
  <c r="BK145"/>
  <c r="J122"/>
  <c i="2" r="J142"/>
  <c r="BK131"/>
  <c r="BK129"/>
  <c r="J166"/>
  <c i="3" r="J207"/>
  <c r="BK158"/>
  <c r="J158"/>
  <c r="J172"/>
  <c r="BK203"/>
  <c r="BK167"/>
  <c i="4" r="BK165"/>
  <c r="BK189"/>
  <c r="BK217"/>
  <c r="BK180"/>
  <c i="2" r="J162"/>
  <c r="J148"/>
  <c r="J198"/>
  <c r="J121"/>
  <c i="3" r="BK143"/>
  <c r="BK130"/>
  <c r="BK229"/>
  <c r="J191"/>
  <c i="4" r="BK209"/>
  <c r="J189"/>
  <c r="J126"/>
  <c r="BK213"/>
  <c r="J226"/>
  <c i="2" r="BK166"/>
  <c r="J178"/>
  <c r="BK190"/>
  <c r="J206"/>
  <c i="3" r="J211"/>
  <c r="BK151"/>
  <c r="BK182"/>
  <c r="BK155"/>
  <c r="J167"/>
  <c r="BK187"/>
  <c i="4" r="J205"/>
  <c r="J165"/>
  <c r="J197"/>
  <c r="J153"/>
  <c r="J130"/>
  <c i="2" r="J158"/>
  <c r="BK142"/>
  <c r="BK202"/>
  <c i="1" r="AS94"/>
  <c i="3" r="BK211"/>
  <c r="BK228"/>
  <c i="4" r="BK221"/>
  <c r="J221"/>
  <c r="J193"/>
  <c r="BK140"/>
  <c r="J185"/>
  <c r="J217"/>
  <c i="2" r="J186"/>
  <c r="BK135"/>
  <c r="J210"/>
  <c r="J202"/>
  <c i="3" r="J195"/>
  <c r="BK207"/>
  <c r="J130"/>
  <c r="J199"/>
  <c i="4" r="BK226"/>
  <c i="2" r="BK182"/>
  <c r="BK206"/>
  <c r="J150"/>
  <c r="BK138"/>
  <c i="3" r="J126"/>
  <c r="J151"/>
  <c r="J215"/>
  <c r="J147"/>
  <c i="4" r="J149"/>
  <c r="BK130"/>
  <c r="BK227"/>
  <c r="BK133"/>
  <c i="3" l="1" r="BK121"/>
  <c r="J121"/>
  <c r="J98"/>
  <c r="T121"/>
  <c r="T120"/>
  <c r="T119"/>
  <c r="P121"/>
  <c r="BK227"/>
  <c r="J227"/>
  <c r="J99"/>
  <c i="4" r="P121"/>
  <c r="P120"/>
  <c r="P119"/>
  <c i="1" r="AU97"/>
  <c i="2" r="R120"/>
  <c r="R119"/>
  <c r="R118"/>
  <c i="3" r="R121"/>
  <c i="4" r="P225"/>
  <c i="2" r="T120"/>
  <c r="T119"/>
  <c r="T118"/>
  <c i="3" r="T227"/>
  <c i="4" r="BK121"/>
  <c r="J121"/>
  <c r="J98"/>
  <c i="2" r="BK120"/>
  <c r="BK119"/>
  <c r="J119"/>
  <c r="J97"/>
  <c i="4" r="R225"/>
  <c r="R121"/>
  <c r="R120"/>
  <c r="R119"/>
  <c i="3" r="R227"/>
  <c i="4" r="BK225"/>
  <c r="J225"/>
  <c r="J99"/>
  <c i="2" r="P120"/>
  <c r="P119"/>
  <c r="P118"/>
  <c i="1" r="AU95"/>
  <c i="4" r="T121"/>
  <c r="T120"/>
  <c r="T119"/>
  <c i="3" r="P227"/>
  <c i="4" r="T225"/>
  <c r="J113"/>
  <c r="BE217"/>
  <c i="3" r="BK120"/>
  <c r="BK119"/>
  <c r="J119"/>
  <c r="J96"/>
  <c i="4" r="E85"/>
  <c r="BE126"/>
  <c r="BE149"/>
  <c r="BE140"/>
  <c r="BE185"/>
  <c r="BE197"/>
  <c r="BE156"/>
  <c r="BE189"/>
  <c r="BE227"/>
  <c r="J92"/>
  <c r="BE201"/>
  <c r="BE122"/>
  <c r="BE133"/>
  <c r="BE145"/>
  <c r="BE153"/>
  <c r="BE160"/>
  <c r="BE209"/>
  <c r="BE226"/>
  <c r="BE130"/>
  <c r="BE165"/>
  <c r="BE175"/>
  <c r="BE213"/>
  <c r="F92"/>
  <c r="BE205"/>
  <c r="BE221"/>
  <c r="BE137"/>
  <c r="BE170"/>
  <c r="BE193"/>
  <c r="BE180"/>
  <c i="3" r="J116"/>
  <c r="BE147"/>
  <c r="BE182"/>
  <c r="F116"/>
  <c r="BE151"/>
  <c r="BE155"/>
  <c r="BE191"/>
  <c r="BE207"/>
  <c i="2" r="J120"/>
  <c r="J98"/>
  <c i="3" r="BE143"/>
  <c r="BE203"/>
  <c r="BE215"/>
  <c r="BE219"/>
  <c i="2" r="BK118"/>
  <c r="J118"/>
  <c r="J96"/>
  <c i="3" r="BE162"/>
  <c r="BE177"/>
  <c r="E109"/>
  <c r="BE122"/>
  <c r="J113"/>
  <c r="BE137"/>
  <c r="BE158"/>
  <c r="BE172"/>
  <c r="BE195"/>
  <c r="BE133"/>
  <c r="BE211"/>
  <c r="BE223"/>
  <c r="BE228"/>
  <c r="BE229"/>
  <c r="BE126"/>
  <c r="BE130"/>
  <c r="BE167"/>
  <c r="BE187"/>
  <c r="BE199"/>
  <c i="2" r="BE150"/>
  <c r="BE158"/>
  <c r="BE166"/>
  <c r="BE178"/>
  <c r="BE210"/>
  <c r="BE182"/>
  <c r="BE138"/>
  <c r="BE162"/>
  <c r="BE198"/>
  <c r="J89"/>
  <c r="F115"/>
  <c r="BE129"/>
  <c r="BE135"/>
  <c r="BE144"/>
  <c r="BE190"/>
  <c r="BE194"/>
  <c r="BE206"/>
  <c r="BE154"/>
  <c r="J115"/>
  <c r="BE131"/>
  <c r="BE170"/>
  <c r="BE125"/>
  <c r="BE174"/>
  <c r="BE202"/>
  <c r="E85"/>
  <c r="BE142"/>
  <c r="BE148"/>
  <c r="BE121"/>
  <c r="BE186"/>
  <c r="J34"/>
  <c i="1" r="AW95"/>
  <c i="3" r="F34"/>
  <c i="1" r="BA96"/>
  <c i="2" r="F34"/>
  <c i="1" r="BA95"/>
  <c i="4" r="F36"/>
  <c i="1" r="BC97"/>
  <c i="4" r="F34"/>
  <c i="1" r="BA97"/>
  <c i="2" r="F35"/>
  <c i="1" r="BB95"/>
  <c i="4" r="J34"/>
  <c i="1" r="AW97"/>
  <c i="3" r="F36"/>
  <c i="1" r="BC96"/>
  <c i="4" r="F37"/>
  <c i="1" r="BD97"/>
  <c i="2" r="F37"/>
  <c i="1" r="BD95"/>
  <c i="3" r="F35"/>
  <c i="1" r="BB96"/>
  <c i="3" r="F37"/>
  <c i="1" r="BD96"/>
  <c i="3" r="J34"/>
  <c i="1" r="AW96"/>
  <c i="4" r="F35"/>
  <c i="1" r="BB97"/>
  <c i="2" r="F36"/>
  <c i="1" r="BC95"/>
  <c i="3" l="1" r="P120"/>
  <c r="P119"/>
  <c i="1" r="AU96"/>
  <c i="3" r="R120"/>
  <c r="R119"/>
  <c i="4" r="BK120"/>
  <c r="BK119"/>
  <c r="J119"/>
  <c r="J96"/>
  <c i="3" r="J120"/>
  <c r="J97"/>
  <c i="1" r="AU94"/>
  <c i="2" r="J33"/>
  <c i="1" r="AV95"/>
  <c r="AT95"/>
  <c i="3" r="J30"/>
  <c i="1" r="AG96"/>
  <c r="BD94"/>
  <c r="W33"/>
  <c r="BC94"/>
  <c r="AY94"/>
  <c i="2" r="F33"/>
  <c i="1" r="AZ95"/>
  <c r="BB94"/>
  <c r="W31"/>
  <c r="BA94"/>
  <c r="W30"/>
  <c i="2" r="J30"/>
  <c i="1" r="AG95"/>
  <c i="3" r="F33"/>
  <c i="1" r="AZ96"/>
  <c i="3" r="J33"/>
  <c i="1" r="AV96"/>
  <c r="AT96"/>
  <c i="4" r="F33"/>
  <c i="1" r="AZ97"/>
  <c i="4" r="J33"/>
  <c i="1" r="AV97"/>
  <c r="AT97"/>
  <c i="4" l="1" r="J120"/>
  <c r="J97"/>
  <c i="1" r="AN96"/>
  <c r="AN95"/>
  <c i="3" r="J39"/>
  <c i="2" r="J39"/>
  <c i="4" r="J30"/>
  <c i="1" r="AG97"/>
  <c r="AG94"/>
  <c r="AK26"/>
  <c r="AZ94"/>
  <c r="W29"/>
  <c r="AX94"/>
  <c r="AW94"/>
  <c r="AK30"/>
  <c r="W32"/>
  <c i="4" l="1" r="J39"/>
  <c i="1" r="AN97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<sst xmlns="http://schemas.openxmlformats.org/spreadsheetml/2006/main">
  <si>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</si>
  <si>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</si>
  <si>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</si>
  <si>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</si>
  <si>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</si>
  <si>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{348f8c7d-74f1-4d05-a4c3-533e7490deca}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</si>
  <si>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</si>
  <si>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</si>
  <si>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</si>
  <si>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</si>
  <si>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</si>
  <si>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</si>
  <si>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</si>
  <si>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</si>
  <si>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2024_0137_Z22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</si>
  <si>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</si>
  <si>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</si>
  <si>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Lokalita TIBA Beroun - pozemní komunikace</t>
  </si>
  <si>
    <t>KSO:</t>
  </si>
  <si>
    <t>822</t>
  </si>
  <si>
    <t>CC-CZ:</t>
  </si>
  <si>
    <t>Místo:</t>
  </si>
  <si>
    <t>Beroun</t>
  </si>
  <si>
    <t>Datum:</t>
  </si>
  <si>
    <t>12. 11. 2024</t>
  </si>
  <si>
    <t>Zadavatel:</t>
  </si>
  <si>
    <t>IČ:</t>
  </si>
  <si>
    <t>Město Beroun</t>
  </si>
  <si>
    <t>DIČ:</t>
  </si>
  <si>
    <t>Uchazeč:</t>
  </si>
  <si>
    <t>Vyplň údaj</t>
  </si>
  <si>
    <t>Projektant:</t>
  </si>
  <si>
    <t xml:space="preserve">AFRY CZ  s.r.o. PRAHA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</si>
  <si>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</si>
  <si>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</si>
  <si>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</si>
  <si>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</si>
  <si>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</si>
  <si>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</si>
  <si>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</si>
  <si>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</si>
  <si>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</si>
  <si>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</si>
  <si>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</si>
  <si>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</si>
  <si>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</si>
  <si>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</si>
  <si>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</si>
  <si>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</si>
  <si>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</si>
  <si>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</si>
  <si>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</si>
  <si>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</si>
  <si>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</si>
  <si>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</si>
  <si>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</si>
  <si>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</si>
  <si>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</si>
  <si>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</si>
  <si>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</si>
  <si>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</si>
  <si>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</si>
  <si>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</si>
  <si>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</si>
  <si>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</si>
  <si>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</si>
  <si>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</si>
  <si>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</si>
  <si>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</si>
  <si>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</si>
  <si>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</si>
  <si>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</si>
  <si>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</si>
  <si>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</si>
  <si>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</si>
  <si>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</si>
  <si>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</si>
  <si>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</si>
  <si>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</si>
  <si>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</si>
  <si>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</si>
  <si>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</si>
  <si>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801.1</t>
  </si>
  <si>
    <t>Výsadba zeleně – etapa 1 - ulice Na Dražkách-rozvojová péče</t>
  </si>
  <si>
    <t>STA</t>
  </si>
  <si>
    <t>1</t>
  </si>
  <si>
    <t>{e12f4825-4675-4b53-bd1e-367c99cf1001}</t>
  </si>
  <si>
    <t>2</t>
  </si>
  <si>
    <t>SO 802.1</t>
  </si>
  <si>
    <t>Výsadba zeleně – etapa 2 - ulice Na Dražkách – U Archivu -rozvojová péče</t>
  </si>
  <si>
    <t>{efe4d1c9-1e23-4e6a-b29d-f754a75ee0ff}</t>
  </si>
  <si>
    <t>SO 803.1</t>
  </si>
  <si>
    <t>Výsadba zeleně – etapa 3 - ulice U Archivu – Tovární - rozvojová péče</t>
  </si>
  <si>
    <t>{09138b2d-6f6f-41b8-9ee5-e009137ddb16}</t>
  </si>
  <si>
    <t>KRYCÍ LIST SOUPISU PRACÍ</t>
  </si>
  <si>
    <t>Objekt:</t>
  </si>
  <si>
    <t>SO 801.1 - Výsadba zeleně – etapa 1 - ulice Na Dražkách-rozvojová péče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</si>
  <si>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</si>
  <si>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</si>
  <si>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</si>
  <si>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</si>
  <si>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</si>
  <si>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</si>
  <si>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</si>
  <si>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</si>
  <si>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</si>
  <si>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</si>
  <si>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</si>
  <si>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</si>
  <si>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</si>
  <si>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</si>
  <si>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</si>
  <si>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</si>
  <si>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</si>
  <si>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</si>
  <si>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</si>
  <si>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</si>
  <si>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</si>
  <si>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</si>
  <si>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</si>
  <si>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</si>
  <si>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</si>
  <si>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111151121.1</t>
  </si>
  <si>
    <t>Pokosení trávníku parkového pl do 1000 m2 s odvozem do 20 km v rovině a svahu do 1:5</t>
  </si>
  <si>
    <t>m2</t>
  </si>
  <si>
    <t>4</t>
  </si>
  <si>
    <t>-1143862430</t>
  </si>
  <si>
    <t>VV</t>
  </si>
  <si>
    <t>"5-letá ROZVOJOVÁ PÉČE, kosení trávy se shrabáním"</t>
  </si>
  <si>
    <t>"trávník 1.rok"175,452*3</t>
  </si>
  <si>
    <t>Součet</t>
  </si>
  <si>
    <t>181411131.1</t>
  </si>
  <si>
    <t>Založení parkového trávníku výsevem pl do 1000 m2 v rovině a ve svahu do 1:5</t>
  </si>
  <si>
    <t>-896506950</t>
  </si>
  <si>
    <t>"5-letá ROZVOJOVÁ PÉČE"</t>
  </si>
  <si>
    <t>"trávník 1.rok doosev 3%"175,452*0,03</t>
  </si>
  <si>
    <t>3</t>
  </si>
  <si>
    <t>M</t>
  </si>
  <si>
    <t>0057242099.1</t>
  </si>
  <si>
    <t xml:space="preserve">parková travní směs do sucha VV-16/1 (25-30 g/m2) </t>
  </si>
  <si>
    <t>kg</t>
  </si>
  <si>
    <t>8</t>
  </si>
  <si>
    <t>157500344</t>
  </si>
  <si>
    <t>8*0,02 'Přepočtené koeficientem množství</t>
  </si>
  <si>
    <t>184851521.1</t>
  </si>
  <si>
    <t>Řez stromu tvarovací hlavový s intervalem přes 2 do 5 let výškou nasazení hlavy do 2 m</t>
  </si>
  <si>
    <t>kus</t>
  </si>
  <si>
    <t>1676578092</t>
  </si>
  <si>
    <t>"5-letá ROZVOJOVÁ PÉČE, řez dřevin + odvoz-stromy"</t>
  </si>
  <si>
    <t>5*5</t>
  </si>
  <si>
    <t>5</t>
  </si>
  <si>
    <t>184911111.1</t>
  </si>
  <si>
    <t>Znovuuvázání dřeviny ke kůlům</t>
  </si>
  <si>
    <t>-497345882</t>
  </si>
  <si>
    <t>"5-letá ROZVOJOVÁ PÉČE - 2 rok , kontrola kotvení a úvazů"5</t>
  </si>
  <si>
    <t>6</t>
  </si>
  <si>
    <t>184911161.1</t>
  </si>
  <si>
    <t>Mulčování záhonů kačírkem tl vrstvy přes 0,05 do 0,1 m v rovině a svahu do 1:5</t>
  </si>
  <si>
    <t>524944196</t>
  </si>
  <si>
    <t>"5-letá ROZVOJOVÁ PÉČE, kontrola a doplnění štěrku - mulč, předpoklad doplnění 7,5 %"</t>
  </si>
  <si>
    <t>5*168*0,075</t>
  </si>
  <si>
    <t>7</t>
  </si>
  <si>
    <t>58333651.1</t>
  </si>
  <si>
    <t>kamenivo těžené hrubé frakce 8/16</t>
  </si>
  <si>
    <t>t</t>
  </si>
  <si>
    <t>1206270790</t>
  </si>
  <si>
    <t>4,724*0,25 'Přepočtené koeficientem množství</t>
  </si>
  <si>
    <t>185802113.1</t>
  </si>
  <si>
    <t>Hnojení půdy umělým hnojivem na široko v rovině a svahu do 1:5</t>
  </si>
  <si>
    <t>-1148505308</t>
  </si>
  <si>
    <t>"5-letá ROZVOJOVÁ PÉČE, hnojivo NPK 30g/m2"</t>
  </si>
  <si>
    <t>"trávník 1.rok"175,452*0,03/1000</t>
  </si>
  <si>
    <t>9</t>
  </si>
  <si>
    <t>25111112</t>
  </si>
  <si>
    <t>hnojivo NPK</t>
  </si>
  <si>
    <t>CS ÚRS 2024 02</t>
  </si>
  <si>
    <t>1099659117</t>
  </si>
  <si>
    <t>175,467*0,03 'Přepočtené koeficientem množství</t>
  </si>
  <si>
    <t>10</t>
  </si>
  <si>
    <t>185803111.1</t>
  </si>
  <si>
    <t>Ošetření trávníku shrabáním v rovině a svahu do 1:5</t>
  </si>
  <si>
    <t>1792118208</t>
  </si>
  <si>
    <t>"trávník 1.rok"175,452</t>
  </si>
  <si>
    <t>11</t>
  </si>
  <si>
    <t>185804312.1</t>
  </si>
  <si>
    <t>Zalití rostlin vodou plocha přes 20 m2</t>
  </si>
  <si>
    <t>m3</t>
  </si>
  <si>
    <t>-1357702240</t>
  </si>
  <si>
    <t>"5 letá rozvojová péče, 1.rok"</t>
  </si>
  <si>
    <t>"stromy"5*10*80/1000</t>
  </si>
  <si>
    <t>185804312.2</t>
  </si>
  <si>
    <t>506471334</t>
  </si>
  <si>
    <t>"5 letá rozvojová péče, 2.rok"</t>
  </si>
  <si>
    <t>"stromy"5*6*80/1000</t>
  </si>
  <si>
    <t>13</t>
  </si>
  <si>
    <t>185804312.3</t>
  </si>
  <si>
    <t>-637682852</t>
  </si>
  <si>
    <t>"5 letá rozvojová péče, 3.rok"</t>
  </si>
  <si>
    <t>"stromy"5*5*80/1000</t>
  </si>
  <si>
    <t>14</t>
  </si>
  <si>
    <t>185804312.4</t>
  </si>
  <si>
    <t>-1635287006</t>
  </si>
  <si>
    <t>"5 letá rozvojová péče, 4.rok"</t>
  </si>
  <si>
    <t>"stromy"5*4*80/1000</t>
  </si>
  <si>
    <t>15</t>
  </si>
  <si>
    <t>185804312.5</t>
  </si>
  <si>
    <t>-95376020</t>
  </si>
  <si>
    <t>"5 letá rozvojová péče, 5.rok"</t>
  </si>
  <si>
    <t>16</t>
  </si>
  <si>
    <t>185851121.1</t>
  </si>
  <si>
    <t>Dovoz vody pro zálivku rostlin za vzdálenost do 1000 m</t>
  </si>
  <si>
    <t>820798659</t>
  </si>
  <si>
    <t>17</t>
  </si>
  <si>
    <t>185851121.2</t>
  </si>
  <si>
    <t>1385890383</t>
  </si>
  <si>
    <t>2,4</t>
  </si>
  <si>
    <t>18</t>
  </si>
  <si>
    <t>185851121.3</t>
  </si>
  <si>
    <t>-1120086228</t>
  </si>
  <si>
    <t>19</t>
  </si>
  <si>
    <t>185851121.4</t>
  </si>
  <si>
    <t>-562361191</t>
  </si>
  <si>
    <t>1,6</t>
  </si>
  <si>
    <t>20</t>
  </si>
  <si>
    <t>185851121.5</t>
  </si>
  <si>
    <t>-757350489</t>
  </si>
  <si>
    <t>185851129.1</t>
  </si>
  <si>
    <t>Příplatek k dovozu vody pro zálivku rostlin do 1000 m ZKD 1000 m</t>
  </si>
  <si>
    <t>1485027624</t>
  </si>
  <si>
    <t>4*9</t>
  </si>
  <si>
    <t>22</t>
  </si>
  <si>
    <t>185851129.2</t>
  </si>
  <si>
    <t>304706911</t>
  </si>
  <si>
    <t>2,4*9</t>
  </si>
  <si>
    <t>23</t>
  </si>
  <si>
    <t>185851129.3</t>
  </si>
  <si>
    <t>-1212595191</t>
  </si>
  <si>
    <t>2*9</t>
  </si>
  <si>
    <t>24</t>
  </si>
  <si>
    <t>185851129.4</t>
  </si>
  <si>
    <t>242347603</t>
  </si>
  <si>
    <t>1,6*9</t>
  </si>
  <si>
    <t>25</t>
  </si>
  <si>
    <t>185851129.5</t>
  </si>
  <si>
    <t>-48229970</t>
  </si>
  <si>
    <t>SO 802.1 - Výsadba zeleně – etapa 2 - ulice Na Dražkách – U Archivu -rozvojová péče</t>
  </si>
  <si>
    <t xml:space="preserve">    998 - Přesun hmot</t>
  </si>
  <si>
    <t>-1634399400</t>
  </si>
  <si>
    <t>"trávník 1.rok"626,2*3</t>
  </si>
  <si>
    <t>921783513</t>
  </si>
  <si>
    <t>"trávník 1.rok doosev 3%"626,2*0,03</t>
  </si>
  <si>
    <t>-418709240</t>
  </si>
  <si>
    <t>18,81*0,03</t>
  </si>
  <si>
    <t>1628397438</t>
  </si>
  <si>
    <t>5*8</t>
  </si>
  <si>
    <t>Znovuuvázání dřeviny jedním úvazkem ke stávajícímu kůlu a kontrola</t>
  </si>
  <si>
    <t>1133638525</t>
  </si>
  <si>
    <t>"5-letá ROZVOJOVÁ PÉČE - 2 +4+5rok , kontrola kotvení a úvazů"8</t>
  </si>
  <si>
    <t>"odstranění kotvení a úvazů"8</t>
  </si>
  <si>
    <t>"kontrola ochranných prvků kmene"3</t>
  </si>
  <si>
    <t>"kontrola a údržba zálivkové mísy"3</t>
  </si>
  <si>
    <t>1325344948</t>
  </si>
  <si>
    <t>5*336*0,075</t>
  </si>
  <si>
    <t>848414690</t>
  </si>
  <si>
    <t xml:space="preserve">"šedý štěrk  fr. 8/16, tl. 6-10 cm (mulč)"</t>
  </si>
  <si>
    <t>63,84/336*126*0,075</t>
  </si>
  <si>
    <t>1292605411</t>
  </si>
  <si>
    <t>"trávník 1.rok"626,2*0,03/1000</t>
  </si>
  <si>
    <t>1296079574</t>
  </si>
  <si>
    <t>538219906</t>
  </si>
  <si>
    <t>"trávník 1.rok"626,2</t>
  </si>
  <si>
    <t>-105858597</t>
  </si>
  <si>
    <t>"trávník"(620+6,2)*20*10/1000</t>
  </si>
  <si>
    <t>"stromy"8*10*80/1000</t>
  </si>
  <si>
    <t>-620424639</t>
  </si>
  <si>
    <t>"trávník"(620+6,2)*15*10/1000</t>
  </si>
  <si>
    <t>"stromy"8*6*80/1000</t>
  </si>
  <si>
    <t>-1681341555</t>
  </si>
  <si>
    <t>"trávník"(620+6,2)*10*10/1000</t>
  </si>
  <si>
    <t>"stromy"8*5*80/1000</t>
  </si>
  <si>
    <t>-1527948114</t>
  </si>
  <si>
    <t>"trávník"(620+6,2)*8*10/1000</t>
  </si>
  <si>
    <t>"stromy"8*4*80/1000</t>
  </si>
  <si>
    <t>-1742137013</t>
  </si>
  <si>
    <t>1813563386</t>
  </si>
  <si>
    <t>131,64</t>
  </si>
  <si>
    <t>733426764</t>
  </si>
  <si>
    <t>97,77</t>
  </si>
  <si>
    <t>563279859</t>
  </si>
  <si>
    <t>65,82</t>
  </si>
  <si>
    <t>-949932722</t>
  </si>
  <si>
    <t>52,656</t>
  </si>
  <si>
    <t>1716185288</t>
  </si>
  <si>
    <t>-360390793</t>
  </si>
  <si>
    <t>131,64*9</t>
  </si>
  <si>
    <t>144432848</t>
  </si>
  <si>
    <t>97,77*9</t>
  </si>
  <si>
    <t>-1691672869</t>
  </si>
  <si>
    <t>65,82*9</t>
  </si>
  <si>
    <t>1372258976</t>
  </si>
  <si>
    <t>52,656*9</t>
  </si>
  <si>
    <t>869859387</t>
  </si>
  <si>
    <t>998</t>
  </si>
  <si>
    <t>Přesun hmot</t>
  </si>
  <si>
    <t>26</t>
  </si>
  <si>
    <t>998231411</t>
  </si>
  <si>
    <t>Ruční přesun hmot pro sadovnické a krajinářské úpravy do 100 m</t>
  </si>
  <si>
    <t>CS ÚRS 2024 01</t>
  </si>
  <si>
    <t>-1516431674</t>
  </si>
  <si>
    <t>27</t>
  </si>
  <si>
    <t>998231431</t>
  </si>
  <si>
    <t>Příplatek k ručnímu přesunu hmot pro sadovnické a krajinářské úpravy za zvětšený přesun ZKD 100 m</t>
  </si>
  <si>
    <t>-1510166864</t>
  </si>
  <si>
    <t>SO 803.1 - Výsadba zeleně – etapa 3 - ulice U Archivu – Tovární - rozvojová péče</t>
  </si>
  <si>
    <t>-42026489</t>
  </si>
  <si>
    <t>"trávník 1.rok"623,9*3</t>
  </si>
  <si>
    <t>278812065</t>
  </si>
  <si>
    <t>"trávník 1.rok doosev 3%"623,9*0,03</t>
  </si>
  <si>
    <t>824307688</t>
  </si>
  <si>
    <t>18,74*0,03</t>
  </si>
  <si>
    <t>1533960387</t>
  </si>
  <si>
    <t>9*5</t>
  </si>
  <si>
    <t>1982082806</t>
  </si>
  <si>
    <t>"5-letá ROZVOJOVÁ PÉČE - 2 rok , kontrola kotvení a úvazů"9</t>
  </si>
  <si>
    <t>-625782491</t>
  </si>
  <si>
    <t>"ŠTĚRKOVÉ ZÁHONY - keřové výsadby 284 m2"</t>
  </si>
  <si>
    <t>5*284*0,075</t>
  </si>
  <si>
    <t>304713329</t>
  </si>
  <si>
    <t>53,96/284*106,5*0,075</t>
  </si>
  <si>
    <t>1921596835</t>
  </si>
  <si>
    <t>"trávník 1.rok"623,9*0,03/1000</t>
  </si>
  <si>
    <t>142854440</t>
  </si>
  <si>
    <t>1375354465</t>
  </si>
  <si>
    <t>"trávník 1.rok"623,9</t>
  </si>
  <si>
    <t>-1221556907</t>
  </si>
  <si>
    <t>"trávník"623,9*20*10/1000</t>
  </si>
  <si>
    <t>"stromy"9*10*80/1000</t>
  </si>
  <si>
    <t>1293972574</t>
  </si>
  <si>
    <t>"trávník"623,9*15*10/1000</t>
  </si>
  <si>
    <t>"stromy"9*6*80/1000</t>
  </si>
  <si>
    <t>2082503361</t>
  </si>
  <si>
    <t>"trávník"623,9*10*10/1000</t>
  </si>
  <si>
    <t>"stromy"9*5*80/1000</t>
  </si>
  <si>
    <t>1264666558</t>
  </si>
  <si>
    <t>"trávník"623,9*8*10/1000</t>
  </si>
  <si>
    <t>"stromy"9*4*80/1000</t>
  </si>
  <si>
    <t>97604103</t>
  </si>
  <si>
    <t>-1313660246</t>
  </si>
  <si>
    <t>131,98</t>
  </si>
  <si>
    <t>1901824489</t>
  </si>
  <si>
    <t>97,905</t>
  </si>
  <si>
    <t>386148595</t>
  </si>
  <si>
    <t>65,99</t>
  </si>
  <si>
    <t>1005353097</t>
  </si>
  <si>
    <t>52,792</t>
  </si>
  <si>
    <t>1456533584</t>
  </si>
  <si>
    <t>136905230</t>
  </si>
  <si>
    <t>131,98*9</t>
  </si>
  <si>
    <t>1457432208</t>
  </si>
  <si>
    <t>97,905*9</t>
  </si>
  <si>
    <t>-592614836</t>
  </si>
  <si>
    <t>65,99*9</t>
  </si>
  <si>
    <t>-1287131481</t>
  </si>
  <si>
    <t>52,792*9</t>
  </si>
  <si>
    <t>-1262575366</t>
  </si>
  <si>
    <t>-481716589</t>
  </si>
  <si>
    <t>436063186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</si>
</sst>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2024_0137_Z22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Lokalita TIBA Beroun - pozemní komunikace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Beroun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12. 11. 2024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Beroun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AFRY CZ  s.r.o. PRAHA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19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801.1 - Výsadba zeleně...'!J30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 801.1 - Výsadba zeleně...'!P118</f>
        <v>0</v>
      </c>
      <c r="AV95" s="128">
        <f>'SO 801.1 - Výsadba zeleně...'!J33</f>
        <v>0</v>
      </c>
      <c r="AW95" s="128">
        <f>'SO 801.1 - Výsadba zeleně...'!J34</f>
        <v>0</v>
      </c>
      <c r="AX95" s="128">
        <f>'SO 801.1 - Výsadba zeleně...'!J35</f>
        <v>0</v>
      </c>
      <c r="AY95" s="128">
        <f>'SO 801.1 - Výsadba zeleně...'!J36</f>
        <v>0</v>
      </c>
      <c r="AZ95" s="128">
        <f>'SO 801.1 - Výsadba zeleně...'!F33</f>
        <v>0</v>
      </c>
      <c r="BA95" s="128">
        <f>'SO 801.1 - Výsadba zeleně...'!F34</f>
        <v>0</v>
      </c>
      <c r="BB95" s="128">
        <f>'SO 801.1 - Výsadba zeleně...'!F35</f>
        <v>0</v>
      </c>
      <c r="BC95" s="128">
        <f>'SO 801.1 - Výsadba zeleně...'!F36</f>
        <v>0</v>
      </c>
      <c r="BD95" s="130">
        <f>'SO 801.1 - Výsadba zeleně...'!F37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19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802.1 - Výsadba zeleně...'!J30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802.1 - Výsadba zeleně...'!P119</f>
        <v>0</v>
      </c>
      <c r="AV96" s="128">
        <f>'SO 802.1 - Výsadba zeleně...'!J33</f>
        <v>0</v>
      </c>
      <c r="AW96" s="128">
        <f>'SO 802.1 - Výsadba zeleně...'!J34</f>
        <v>0</v>
      </c>
      <c r="AX96" s="128">
        <f>'SO 802.1 - Výsadba zeleně...'!J35</f>
        <v>0</v>
      </c>
      <c r="AY96" s="128">
        <f>'SO 802.1 - Výsadba zeleně...'!J36</f>
        <v>0</v>
      </c>
      <c r="AZ96" s="128">
        <f>'SO 802.1 - Výsadba zeleně...'!F33</f>
        <v>0</v>
      </c>
      <c r="BA96" s="128">
        <f>'SO 802.1 - Výsadba zeleně...'!F34</f>
        <v>0</v>
      </c>
      <c r="BB96" s="128">
        <f>'SO 802.1 - Výsadba zeleně...'!F35</f>
        <v>0</v>
      </c>
      <c r="BC96" s="128">
        <f>'SO 802.1 - Výsadba zeleně...'!F36</f>
        <v>0</v>
      </c>
      <c r="BD96" s="130">
        <f>'SO 802.1 - Výsadba zeleně...'!F37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19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803.1 - Výsadba zeleně...'!J30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'SO 803.1 - Výsadba zeleně...'!P119</f>
        <v>0</v>
      </c>
      <c r="AV97" s="133">
        <f>'SO 803.1 - Výsadba zeleně...'!J33</f>
        <v>0</v>
      </c>
      <c r="AW97" s="133">
        <f>'SO 803.1 - Výsadba zeleně...'!J34</f>
        <v>0</v>
      </c>
      <c r="AX97" s="133">
        <f>'SO 803.1 - Výsadba zeleně...'!J35</f>
        <v>0</v>
      </c>
      <c r="AY97" s="133">
        <f>'SO 803.1 - Výsadba zeleně...'!J36</f>
        <v>0</v>
      </c>
      <c r="AZ97" s="133">
        <f>'SO 803.1 - Výsadba zeleně...'!F33</f>
        <v>0</v>
      </c>
      <c r="BA97" s="133">
        <f>'SO 803.1 - Výsadba zeleně...'!F34</f>
        <v>0</v>
      </c>
      <c r="BB97" s="133">
        <f>'SO 803.1 - Výsadba zeleně...'!F35</f>
        <v>0</v>
      </c>
      <c r="BC97" s="133">
        <f>'SO 803.1 - Výsadba zeleně...'!F36</f>
        <v>0</v>
      </c>
      <c r="BD97" s="135">
        <f>'SO 803.1 - Výsadba zeleně...'!F37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19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Rr4+1FY8oEuVa42HfTXnoM9fpSzyKClQ9zQvatc4NOXQr254WPOWiwnr5th7Sis3fmFTn25aRc7wNmK8OATNEw==" hashValue="6qQvVVi7zT7XSQob0fv7jZVgb8O9qRUpPFyNcPrGCmDkZCAYezPWE18ceqs4A2mG1Wqh9IRilUrSjFXRAfLMh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801.1 - Výsadba zeleně...'!C2" display="/"/>
    <hyperlink ref="A96" location="'SO 802.1 - Výsadba zeleně...'!C2" display="/"/>
    <hyperlink ref="A97" location="'SO 803.1 - Výsadba zeleně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12. 11. 2024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ROUND((SUM(BE118:BE213)),  2)</f>
        <v>0</v>
      </c>
      <c r="G33" s="38"/>
      <c r="H33" s="38"/>
      <c r="I33" s="155">
        <v>0.20999999999999999</v>
      </c>
      <c r="J33" s="154">
        <f>ROUND(((SUM(BE118:BE213))*I33),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ROUND((SUM(BF118:BF213)),  2)</f>
        <v>0</v>
      </c>
      <c r="G34" s="38"/>
      <c r="H34" s="38"/>
      <c r="I34" s="155">
        <v>0.12</v>
      </c>
      <c r="J34" s="154">
        <f>ROUND(((SUM(BF118:BF213))*I34),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ROUND((SUM(BG118:BG213)),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ROUND((SUM(BH118:BH213)),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ROUND((SUM(BI118:BI213)),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801.1 - Výsadba zeleně – etapa 1 - ulice Na Dražkách-rozvojová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12. 11. 2024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Lokalita TIBA Beroun - pozemní komunikace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30" customHeight="1">
      <c r="A110" s="38"/>
      <c r="B110" s="39"/>
      <c r="C110" s="40"/>
      <c r="D110" s="40"/>
      <c r="E110" s="76" t="str">
        <f>E9</f>
        <v>SO 801.1 - Výsadba zeleně – etapa 1 - ulice Na Dražkách-rozvojová péče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21</v>
      </c>
      <c r="D112" s="40"/>
      <c r="E112" s="40"/>
      <c r="F112" s="27" t="str">
        <f>F12</f>
        <v>Beroun</v>
      </c>
      <c r="G112" s="40"/>
      <c r="H112" s="40"/>
      <c r="I112" s="32" t="s">
        <v>23</v>
      </c>
      <c r="J112" s="79" t="str">
        <f>IF(J12="","",J12)</f>
        <v>12. 11. 2024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25</v>
      </c>
      <c r="D114" s="40"/>
      <c r="E114" s="40"/>
      <c r="F114" s="27" t="str">
        <f>E15</f>
        <v>Město Beroun</v>
      </c>
      <c r="G114" s="40"/>
      <c r="H114" s="40"/>
      <c r="I114" s="32" t="s">
        <v>31</v>
      </c>
      <c r="J114" s="36" t="str">
        <f>E21</f>
        <v xml:space="preserve">AFRY CZ  s.r.o. PRAHA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105</v>
      </c>
      <c r="D117" s="194" t="s">
        <v>62</v>
      </c>
      <c r="E117" s="194" t="s">
        <v>58</v>
      </c>
      <c r="F117" s="194" t="s">
        <v>59</v>
      </c>
      <c r="G117" s="194" t="s">
        <v>106</v>
      </c>
      <c r="H117" s="194" t="s">
        <v>107</v>
      </c>
      <c r="I117" s="194" t="s">
        <v>108</v>
      </c>
      <c r="J117" s="194" t="s">
        <v>99</v>
      </c>
      <c r="K117" s="195" t="s">
        <v>109</v>
      </c>
      <c r="L117" s="196"/>
      <c r="M117" s="100" t="s">
        <v>1</v>
      </c>
      <c r="N117" s="101" t="s">
        <v>41</v>
      </c>
      <c r="O117" s="101" t="s">
        <v>110</v>
      </c>
      <c r="P117" s="101" t="s">
        <v>111</v>
      </c>
      <c r="Q117" s="101" t="s">
        <v>112</v>
      </c>
      <c r="R117" s="101" t="s">
        <v>113</v>
      </c>
      <c r="S117" s="101" t="s">
        <v>114</v>
      </c>
      <c r="T117" s="102" t="s">
        <v>115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116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1.1865239999999999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101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76</v>
      </c>
      <c r="E119" s="205" t="s">
        <v>117</v>
      </c>
      <c r="F119" s="205" t="s">
        <v>118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1.1865239999999999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85</v>
      </c>
      <c r="AT119" s="214" t="s">
        <v>76</v>
      </c>
      <c r="AU119" s="214" t="s">
        <v>77</v>
      </c>
      <c r="AY119" s="213" t="s">
        <v>119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76</v>
      </c>
      <c r="E120" s="216" t="s">
        <v>85</v>
      </c>
      <c r="F120" s="216" t="s">
        <v>120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SUM(P121:P213)</f>
        <v>0</v>
      </c>
      <c r="Q120" s="210"/>
      <c r="R120" s="211">
        <f>SUM(R121:R213)</f>
        <v>1.1865239999999999</v>
      </c>
      <c r="S120" s="210"/>
      <c r="T120" s="212">
        <f>SUM(T121:T213)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85</v>
      </c>
      <c r="AY120" s="213" t="s">
        <v>119</v>
      </c>
      <c r="BK120" s="215">
        <f>SUM(BK121:BK213)</f>
        <v>0</v>
      </c>
    </row>
    <row r="121" s="2" customFormat="1" ht="24.15" customHeight="1">
      <c r="A121" s="38"/>
      <c r="B121" s="39"/>
      <c r="C121" s="218" t="s">
        <v>85</v>
      </c>
      <c r="D121" s="218" t="s">
        <v>121</v>
      </c>
      <c r="E121" s="219" t="s">
        <v>122</v>
      </c>
      <c r="F121" s="220" t="s">
        <v>123</v>
      </c>
      <c r="G121" s="221" t="s">
        <v>124</v>
      </c>
      <c r="H121" s="222">
        <v>526.35599999999999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42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125</v>
      </c>
      <c r="AT121" s="229" t="s">
        <v>121</v>
      </c>
      <c r="AU121" s="229" t="s">
        <v>87</v>
      </c>
      <c r="AY121" s="17" t="s">
        <v>119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85</v>
      </c>
      <c r="BK121" s="230">
        <f>ROUND(I121*H121,2)</f>
        <v>0</v>
      </c>
      <c r="BL121" s="17" t="s">
        <v>125</v>
      </c>
      <c r="BM121" s="229" t="s">
        <v>126</v>
      </c>
    </row>
    <row r="122" s="13" customFormat="1">
      <c r="A122" s="13"/>
      <c r="B122" s="231"/>
      <c r="C122" s="232"/>
      <c r="D122" s="233" t="s">
        <v>127</v>
      </c>
      <c r="E122" s="234" t="s">
        <v>1</v>
      </c>
      <c r="F122" s="235" t="s">
        <v>128</v>
      </c>
      <c r="G122" s="232"/>
      <c r="H122" s="234" t="s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127</v>
      </c>
      <c r="AU122" s="241" t="s">
        <v>87</v>
      </c>
      <c r="AV122" s="13" t="s">
        <v>85</v>
      </c>
      <c r="AW122" s="13" t="s">
        <v>33</v>
      </c>
      <c r="AX122" s="13" t="s">
        <v>77</v>
      </c>
      <c r="AY122" s="241" t="s">
        <v>119</v>
      </c>
    </row>
    <row r="123" s="14" customFormat="1">
      <c r="A123" s="14"/>
      <c r="B123" s="242"/>
      <c r="C123" s="243"/>
      <c r="D123" s="233" t="s">
        <v>127</v>
      </c>
      <c r="E123" s="244" t="s">
        <v>1</v>
      </c>
      <c r="F123" s="245" t="s">
        <v>129</v>
      </c>
      <c r="G123" s="243"/>
      <c r="H123" s="246">
        <v>526.35599999999999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127</v>
      </c>
      <c r="AU123" s="252" t="s">
        <v>87</v>
      </c>
      <c r="AV123" s="14" t="s">
        <v>87</v>
      </c>
      <c r="AW123" s="14" t="s">
        <v>33</v>
      </c>
      <c r="AX123" s="14" t="s">
        <v>77</v>
      </c>
      <c r="AY123" s="252" t="s">
        <v>119</v>
      </c>
    </row>
    <row r="124" s="15" customFormat="1">
      <c r="A124" s="15"/>
      <c r="B124" s="253"/>
      <c r="C124" s="254"/>
      <c r="D124" s="233" t="s">
        <v>127</v>
      </c>
      <c r="E124" s="255" t="s">
        <v>1</v>
      </c>
      <c r="F124" s="256" t="s">
        <v>130</v>
      </c>
      <c r="G124" s="254"/>
      <c r="H124" s="257">
        <v>526.35599999999999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3" t="s">
        <v>127</v>
      </c>
      <c r="AU124" s="263" t="s">
        <v>87</v>
      </c>
      <c r="AV124" s="15" t="s">
        <v>125</v>
      </c>
      <c r="AW124" s="15" t="s">
        <v>33</v>
      </c>
      <c r="AX124" s="15" t="s">
        <v>85</v>
      </c>
      <c r="AY124" s="263" t="s">
        <v>119</v>
      </c>
    </row>
    <row r="125" s="2" customFormat="1" ht="24.15" customHeight="1">
      <c r="A125" s="38"/>
      <c r="B125" s="39"/>
      <c r="C125" s="218" t="s">
        <v>87</v>
      </c>
      <c r="D125" s="218" t="s">
        <v>121</v>
      </c>
      <c r="E125" s="219" t="s">
        <v>131</v>
      </c>
      <c r="F125" s="220" t="s">
        <v>132</v>
      </c>
      <c r="G125" s="221" t="s">
        <v>124</v>
      </c>
      <c r="H125" s="222">
        <v>5.2640000000000002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125</v>
      </c>
      <c r="AT125" s="229" t="s">
        <v>121</v>
      </c>
      <c r="AU125" s="229" t="s">
        <v>87</v>
      </c>
      <c r="AY125" s="17" t="s">
        <v>119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125</v>
      </c>
      <c r="BM125" s="229" t="s">
        <v>133</v>
      </c>
    </row>
    <row r="126" s="13" customFormat="1">
      <c r="A126" s="13"/>
      <c r="B126" s="231"/>
      <c r="C126" s="232"/>
      <c r="D126" s="233" t="s">
        <v>127</v>
      </c>
      <c r="E126" s="234" t="s">
        <v>1</v>
      </c>
      <c r="F126" s="235" t="s">
        <v>134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127</v>
      </c>
      <c r="AU126" s="241" t="s">
        <v>87</v>
      </c>
      <c r="AV126" s="13" t="s">
        <v>85</v>
      </c>
      <c r="AW126" s="13" t="s">
        <v>33</v>
      </c>
      <c r="AX126" s="13" t="s">
        <v>77</v>
      </c>
      <c r="AY126" s="241" t="s">
        <v>119</v>
      </c>
    </row>
    <row r="127" s="14" customFormat="1">
      <c r="A127" s="14"/>
      <c r="B127" s="242"/>
      <c r="C127" s="243"/>
      <c r="D127" s="233" t="s">
        <v>127</v>
      </c>
      <c r="E127" s="244" t="s">
        <v>1</v>
      </c>
      <c r="F127" s="245" t="s">
        <v>135</v>
      </c>
      <c r="G127" s="243"/>
      <c r="H127" s="246">
        <v>5.2640000000000002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127</v>
      </c>
      <c r="AU127" s="252" t="s">
        <v>87</v>
      </c>
      <c r="AV127" s="14" t="s">
        <v>87</v>
      </c>
      <c r="AW127" s="14" t="s">
        <v>33</v>
      </c>
      <c r="AX127" s="14" t="s">
        <v>77</v>
      </c>
      <c r="AY127" s="252" t="s">
        <v>119</v>
      </c>
    </row>
    <row r="128" s="15" customFormat="1">
      <c r="A128" s="15"/>
      <c r="B128" s="253"/>
      <c r="C128" s="254"/>
      <c r="D128" s="233" t="s">
        <v>127</v>
      </c>
      <c r="E128" s="255" t="s">
        <v>1</v>
      </c>
      <c r="F128" s="256" t="s">
        <v>130</v>
      </c>
      <c r="G128" s="254"/>
      <c r="H128" s="257">
        <v>5.2640000000000002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127</v>
      </c>
      <c r="AU128" s="263" t="s">
        <v>87</v>
      </c>
      <c r="AV128" s="15" t="s">
        <v>125</v>
      </c>
      <c r="AW128" s="15" t="s">
        <v>33</v>
      </c>
      <c r="AX128" s="15" t="s">
        <v>85</v>
      </c>
      <c r="AY128" s="263" t="s">
        <v>119</v>
      </c>
    </row>
    <row r="129" s="2" customFormat="1" ht="21.75" customHeight="1">
      <c r="A129" s="38"/>
      <c r="B129" s="39"/>
      <c r="C129" s="264" t="s">
        <v>136</v>
      </c>
      <c r="D129" s="264" t="s">
        <v>137</v>
      </c>
      <c r="E129" s="265" t="s">
        <v>138</v>
      </c>
      <c r="F129" s="266" t="s">
        <v>139</v>
      </c>
      <c r="G129" s="267" t="s">
        <v>140</v>
      </c>
      <c r="H129" s="268">
        <v>0.16</v>
      </c>
      <c r="I129" s="269"/>
      <c r="J129" s="270">
        <f>ROUND(I129*H129,2)</f>
        <v>0</v>
      </c>
      <c r="K129" s="266" t="s">
        <v>1</v>
      </c>
      <c r="L129" s="271"/>
      <c r="M129" s="272" t="s">
        <v>1</v>
      </c>
      <c r="N129" s="273" t="s">
        <v>42</v>
      </c>
      <c r="O129" s="91"/>
      <c r="P129" s="227">
        <f>O129*H129</f>
        <v>0</v>
      </c>
      <c r="Q129" s="227">
        <v>0.001</v>
      </c>
      <c r="R129" s="227">
        <f>Q129*H129</f>
        <v>0.00016000000000000001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141</v>
      </c>
      <c r="AT129" s="229" t="s">
        <v>137</v>
      </c>
      <c r="AU129" s="229" t="s">
        <v>87</v>
      </c>
      <c r="AY129" s="17" t="s">
        <v>119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125</v>
      </c>
      <c r="BM129" s="229" t="s">
        <v>142</v>
      </c>
    </row>
    <row r="130" s="14" customFormat="1">
      <c r="A130" s="14"/>
      <c r="B130" s="242"/>
      <c r="C130" s="243"/>
      <c r="D130" s="233" t="s">
        <v>127</v>
      </c>
      <c r="E130" s="243"/>
      <c r="F130" s="245" t="s">
        <v>143</v>
      </c>
      <c r="G130" s="243"/>
      <c r="H130" s="246">
        <v>0.16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127</v>
      </c>
      <c r="AU130" s="252" t="s">
        <v>87</v>
      </c>
      <c r="AV130" s="14" t="s">
        <v>87</v>
      </c>
      <c r="AW130" s="14" t="s">
        <v>4</v>
      </c>
      <c r="AX130" s="14" t="s">
        <v>85</v>
      </c>
      <c r="AY130" s="252" t="s">
        <v>119</v>
      </c>
    </row>
    <row r="131" s="2" customFormat="1" ht="24.15" customHeight="1">
      <c r="A131" s="38"/>
      <c r="B131" s="39"/>
      <c r="C131" s="218" t="s">
        <v>125</v>
      </c>
      <c r="D131" s="218" t="s">
        <v>121</v>
      </c>
      <c r="E131" s="219" t="s">
        <v>144</v>
      </c>
      <c r="F131" s="220" t="s">
        <v>145</v>
      </c>
      <c r="G131" s="221" t="s">
        <v>146</v>
      </c>
      <c r="H131" s="222">
        <v>25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125</v>
      </c>
      <c r="AT131" s="229" t="s">
        <v>121</v>
      </c>
      <c r="AU131" s="229" t="s">
        <v>87</v>
      </c>
      <c r="AY131" s="17" t="s">
        <v>119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125</v>
      </c>
      <c r="BM131" s="229" t="s">
        <v>147</v>
      </c>
    </row>
    <row r="132" s="13" customFormat="1">
      <c r="A132" s="13"/>
      <c r="B132" s="231"/>
      <c r="C132" s="232"/>
      <c r="D132" s="233" t="s">
        <v>127</v>
      </c>
      <c r="E132" s="234" t="s">
        <v>1</v>
      </c>
      <c r="F132" s="235" t="s">
        <v>148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127</v>
      </c>
      <c r="AU132" s="241" t="s">
        <v>87</v>
      </c>
      <c r="AV132" s="13" t="s">
        <v>85</v>
      </c>
      <c r="AW132" s="13" t="s">
        <v>33</v>
      </c>
      <c r="AX132" s="13" t="s">
        <v>77</v>
      </c>
      <c r="AY132" s="241" t="s">
        <v>119</v>
      </c>
    </row>
    <row r="133" s="14" customFormat="1">
      <c r="A133" s="14"/>
      <c r="B133" s="242"/>
      <c r="C133" s="243"/>
      <c r="D133" s="233" t="s">
        <v>127</v>
      </c>
      <c r="E133" s="244" t="s">
        <v>1</v>
      </c>
      <c r="F133" s="245" t="s">
        <v>149</v>
      </c>
      <c r="G133" s="243"/>
      <c r="H133" s="246">
        <v>25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127</v>
      </c>
      <c r="AU133" s="252" t="s">
        <v>87</v>
      </c>
      <c r="AV133" s="14" t="s">
        <v>87</v>
      </c>
      <c r="AW133" s="14" t="s">
        <v>33</v>
      </c>
      <c r="AX133" s="14" t="s">
        <v>77</v>
      </c>
      <c r="AY133" s="252" t="s">
        <v>119</v>
      </c>
    </row>
    <row r="134" s="15" customFormat="1">
      <c r="A134" s="15"/>
      <c r="B134" s="253"/>
      <c r="C134" s="254"/>
      <c r="D134" s="233" t="s">
        <v>127</v>
      </c>
      <c r="E134" s="255" t="s">
        <v>1</v>
      </c>
      <c r="F134" s="256" t="s">
        <v>130</v>
      </c>
      <c r="G134" s="254"/>
      <c r="H134" s="257">
        <v>25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127</v>
      </c>
      <c r="AU134" s="263" t="s">
        <v>87</v>
      </c>
      <c r="AV134" s="15" t="s">
        <v>125</v>
      </c>
      <c r="AW134" s="15" t="s">
        <v>33</v>
      </c>
      <c r="AX134" s="15" t="s">
        <v>85</v>
      </c>
      <c r="AY134" s="263" t="s">
        <v>119</v>
      </c>
    </row>
    <row r="135" s="2" customFormat="1" ht="16.5" customHeight="1">
      <c r="A135" s="38"/>
      <c r="B135" s="39"/>
      <c r="C135" s="218" t="s">
        <v>150</v>
      </c>
      <c r="D135" s="218" t="s">
        <v>121</v>
      </c>
      <c r="E135" s="219" t="s">
        <v>151</v>
      </c>
      <c r="F135" s="220" t="s">
        <v>152</v>
      </c>
      <c r="G135" s="221" t="s">
        <v>146</v>
      </c>
      <c r="H135" s="222">
        <v>5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2.0000000000000002E-05</v>
      </c>
      <c r="R135" s="227">
        <f>Q135*H135</f>
        <v>0.00010000000000000001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125</v>
      </c>
      <c r="AT135" s="229" t="s">
        <v>121</v>
      </c>
      <c r="AU135" s="229" t="s">
        <v>87</v>
      </c>
      <c r="AY135" s="17" t="s">
        <v>119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125</v>
      </c>
      <c r="BM135" s="229" t="s">
        <v>153</v>
      </c>
    </row>
    <row r="136" s="14" customFormat="1">
      <c r="A136" s="14"/>
      <c r="B136" s="242"/>
      <c r="C136" s="243"/>
      <c r="D136" s="233" t="s">
        <v>127</v>
      </c>
      <c r="E136" s="244" t="s">
        <v>1</v>
      </c>
      <c r="F136" s="245" t="s">
        <v>154</v>
      </c>
      <c r="G136" s="243"/>
      <c r="H136" s="246">
        <v>5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127</v>
      </c>
      <c r="AU136" s="252" t="s">
        <v>87</v>
      </c>
      <c r="AV136" s="14" t="s">
        <v>87</v>
      </c>
      <c r="AW136" s="14" t="s">
        <v>33</v>
      </c>
      <c r="AX136" s="14" t="s">
        <v>77</v>
      </c>
      <c r="AY136" s="252" t="s">
        <v>119</v>
      </c>
    </row>
    <row r="137" s="15" customFormat="1">
      <c r="A137" s="15"/>
      <c r="B137" s="253"/>
      <c r="C137" s="254"/>
      <c r="D137" s="233" t="s">
        <v>127</v>
      </c>
      <c r="E137" s="255" t="s">
        <v>1</v>
      </c>
      <c r="F137" s="256" t="s">
        <v>130</v>
      </c>
      <c r="G137" s="254"/>
      <c r="H137" s="257">
        <v>5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127</v>
      </c>
      <c r="AU137" s="263" t="s">
        <v>87</v>
      </c>
      <c r="AV137" s="15" t="s">
        <v>125</v>
      </c>
      <c r="AW137" s="15" t="s">
        <v>33</v>
      </c>
      <c r="AX137" s="15" t="s">
        <v>85</v>
      </c>
      <c r="AY137" s="263" t="s">
        <v>119</v>
      </c>
    </row>
    <row r="138" s="2" customFormat="1" ht="24.15" customHeight="1">
      <c r="A138" s="38"/>
      <c r="B138" s="39"/>
      <c r="C138" s="218" t="s">
        <v>155</v>
      </c>
      <c r="D138" s="218" t="s">
        <v>121</v>
      </c>
      <c r="E138" s="219" t="s">
        <v>156</v>
      </c>
      <c r="F138" s="220" t="s">
        <v>157</v>
      </c>
      <c r="G138" s="221" t="s">
        <v>124</v>
      </c>
      <c r="H138" s="222">
        <v>63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42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125</v>
      </c>
      <c r="AT138" s="229" t="s">
        <v>121</v>
      </c>
      <c r="AU138" s="229" t="s">
        <v>87</v>
      </c>
      <c r="AY138" s="17" t="s">
        <v>119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85</v>
      </c>
      <c r="BK138" s="230">
        <f>ROUND(I138*H138,2)</f>
        <v>0</v>
      </c>
      <c r="BL138" s="17" t="s">
        <v>125</v>
      </c>
      <c r="BM138" s="229" t="s">
        <v>158</v>
      </c>
    </row>
    <row r="139" s="13" customFormat="1">
      <c r="A139" s="13"/>
      <c r="B139" s="231"/>
      <c r="C139" s="232"/>
      <c r="D139" s="233" t="s">
        <v>127</v>
      </c>
      <c r="E139" s="234" t="s">
        <v>1</v>
      </c>
      <c r="F139" s="235" t="s">
        <v>159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127</v>
      </c>
      <c r="AU139" s="241" t="s">
        <v>87</v>
      </c>
      <c r="AV139" s="13" t="s">
        <v>85</v>
      </c>
      <c r="AW139" s="13" t="s">
        <v>33</v>
      </c>
      <c r="AX139" s="13" t="s">
        <v>77</v>
      </c>
      <c r="AY139" s="241" t="s">
        <v>119</v>
      </c>
    </row>
    <row r="140" s="14" customFormat="1">
      <c r="A140" s="14"/>
      <c r="B140" s="242"/>
      <c r="C140" s="243"/>
      <c r="D140" s="233" t="s">
        <v>127</v>
      </c>
      <c r="E140" s="244" t="s">
        <v>1</v>
      </c>
      <c r="F140" s="245" t="s">
        <v>160</v>
      </c>
      <c r="G140" s="243"/>
      <c r="H140" s="246">
        <v>63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127</v>
      </c>
      <c r="AU140" s="252" t="s">
        <v>87</v>
      </c>
      <c r="AV140" s="14" t="s">
        <v>87</v>
      </c>
      <c r="AW140" s="14" t="s">
        <v>33</v>
      </c>
      <c r="AX140" s="14" t="s">
        <v>77</v>
      </c>
      <c r="AY140" s="252" t="s">
        <v>119</v>
      </c>
    </row>
    <row r="141" s="15" customFormat="1">
      <c r="A141" s="15"/>
      <c r="B141" s="253"/>
      <c r="C141" s="254"/>
      <c r="D141" s="233" t="s">
        <v>127</v>
      </c>
      <c r="E141" s="255" t="s">
        <v>1</v>
      </c>
      <c r="F141" s="256" t="s">
        <v>130</v>
      </c>
      <c r="G141" s="254"/>
      <c r="H141" s="257">
        <v>63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127</v>
      </c>
      <c r="AU141" s="263" t="s">
        <v>87</v>
      </c>
      <c r="AV141" s="15" t="s">
        <v>125</v>
      </c>
      <c r="AW141" s="15" t="s">
        <v>33</v>
      </c>
      <c r="AX141" s="15" t="s">
        <v>85</v>
      </c>
      <c r="AY141" s="263" t="s">
        <v>119</v>
      </c>
    </row>
    <row r="142" s="2" customFormat="1" ht="16.5" customHeight="1">
      <c r="A142" s="38"/>
      <c r="B142" s="39"/>
      <c r="C142" s="264" t="s">
        <v>161</v>
      </c>
      <c r="D142" s="264" t="s">
        <v>137</v>
      </c>
      <c r="E142" s="265" t="s">
        <v>162</v>
      </c>
      <c r="F142" s="266" t="s">
        <v>163</v>
      </c>
      <c r="G142" s="267" t="s">
        <v>164</v>
      </c>
      <c r="H142" s="268">
        <v>1.1810000000000001</v>
      </c>
      <c r="I142" s="269"/>
      <c r="J142" s="270">
        <f>ROUND(I142*H142,2)</f>
        <v>0</v>
      </c>
      <c r="K142" s="266" t="s">
        <v>1</v>
      </c>
      <c r="L142" s="271"/>
      <c r="M142" s="272" t="s">
        <v>1</v>
      </c>
      <c r="N142" s="273" t="s">
        <v>42</v>
      </c>
      <c r="O142" s="91"/>
      <c r="P142" s="227">
        <f>O142*H142</f>
        <v>0</v>
      </c>
      <c r="Q142" s="227">
        <v>1</v>
      </c>
      <c r="R142" s="227">
        <f>Q142*H142</f>
        <v>1.1810000000000001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141</v>
      </c>
      <c r="AT142" s="229" t="s">
        <v>137</v>
      </c>
      <c r="AU142" s="229" t="s">
        <v>87</v>
      </c>
      <c r="AY142" s="17" t="s">
        <v>119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125</v>
      </c>
      <c r="BM142" s="229" t="s">
        <v>165</v>
      </c>
    </row>
    <row r="143" s="14" customFormat="1">
      <c r="A143" s="14"/>
      <c r="B143" s="242"/>
      <c r="C143" s="243"/>
      <c r="D143" s="233" t="s">
        <v>127</v>
      </c>
      <c r="E143" s="243"/>
      <c r="F143" s="245" t="s">
        <v>166</v>
      </c>
      <c r="G143" s="243"/>
      <c r="H143" s="246">
        <v>1.1810000000000001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127</v>
      </c>
      <c r="AU143" s="252" t="s">
        <v>87</v>
      </c>
      <c r="AV143" s="14" t="s">
        <v>87</v>
      </c>
      <c r="AW143" s="14" t="s">
        <v>4</v>
      </c>
      <c r="AX143" s="14" t="s">
        <v>85</v>
      </c>
      <c r="AY143" s="252" t="s">
        <v>119</v>
      </c>
    </row>
    <row r="144" s="2" customFormat="1" ht="24.15" customHeight="1">
      <c r="A144" s="38"/>
      <c r="B144" s="39"/>
      <c r="C144" s="218" t="s">
        <v>141</v>
      </c>
      <c r="D144" s="218" t="s">
        <v>121</v>
      </c>
      <c r="E144" s="219" t="s">
        <v>167</v>
      </c>
      <c r="F144" s="220" t="s">
        <v>168</v>
      </c>
      <c r="G144" s="221" t="s">
        <v>164</v>
      </c>
      <c r="H144" s="222">
        <v>0.0050000000000000001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125</v>
      </c>
      <c r="AT144" s="229" t="s">
        <v>121</v>
      </c>
      <c r="AU144" s="229" t="s">
        <v>87</v>
      </c>
      <c r="AY144" s="17" t="s">
        <v>119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125</v>
      </c>
      <c r="BM144" s="229" t="s">
        <v>169</v>
      </c>
    </row>
    <row r="145" s="13" customFormat="1">
      <c r="A145" s="13"/>
      <c r="B145" s="231"/>
      <c r="C145" s="232"/>
      <c r="D145" s="233" t="s">
        <v>127</v>
      </c>
      <c r="E145" s="234" t="s">
        <v>1</v>
      </c>
      <c r="F145" s="235" t="s">
        <v>170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127</v>
      </c>
      <c r="AU145" s="241" t="s">
        <v>87</v>
      </c>
      <c r="AV145" s="13" t="s">
        <v>85</v>
      </c>
      <c r="AW145" s="13" t="s">
        <v>33</v>
      </c>
      <c r="AX145" s="13" t="s">
        <v>77</v>
      </c>
      <c r="AY145" s="241" t="s">
        <v>119</v>
      </c>
    </row>
    <row r="146" s="14" customFormat="1">
      <c r="A146" s="14"/>
      <c r="B146" s="242"/>
      <c r="C146" s="243"/>
      <c r="D146" s="233" t="s">
        <v>127</v>
      </c>
      <c r="E146" s="244" t="s">
        <v>1</v>
      </c>
      <c r="F146" s="245" t="s">
        <v>171</v>
      </c>
      <c r="G146" s="243"/>
      <c r="H146" s="246">
        <v>0.0050000000000000001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127</v>
      </c>
      <c r="AU146" s="252" t="s">
        <v>87</v>
      </c>
      <c r="AV146" s="14" t="s">
        <v>87</v>
      </c>
      <c r="AW146" s="14" t="s">
        <v>33</v>
      </c>
      <c r="AX146" s="14" t="s">
        <v>77</v>
      </c>
      <c r="AY146" s="252" t="s">
        <v>119</v>
      </c>
    </row>
    <row r="147" s="15" customFormat="1">
      <c r="A147" s="15"/>
      <c r="B147" s="253"/>
      <c r="C147" s="254"/>
      <c r="D147" s="233" t="s">
        <v>127</v>
      </c>
      <c r="E147" s="255" t="s">
        <v>1</v>
      </c>
      <c r="F147" s="256" t="s">
        <v>130</v>
      </c>
      <c r="G147" s="254"/>
      <c r="H147" s="257">
        <v>0.0050000000000000001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127</v>
      </c>
      <c r="AU147" s="263" t="s">
        <v>87</v>
      </c>
      <c r="AV147" s="15" t="s">
        <v>125</v>
      </c>
      <c r="AW147" s="15" t="s">
        <v>33</v>
      </c>
      <c r="AX147" s="15" t="s">
        <v>85</v>
      </c>
      <c r="AY147" s="263" t="s">
        <v>119</v>
      </c>
    </row>
    <row r="148" s="2" customFormat="1" ht="16.5" customHeight="1">
      <c r="A148" s="38"/>
      <c r="B148" s="39"/>
      <c r="C148" s="264" t="s">
        <v>172</v>
      </c>
      <c r="D148" s="264" t="s">
        <v>137</v>
      </c>
      <c r="E148" s="265" t="s">
        <v>173</v>
      </c>
      <c r="F148" s="266" t="s">
        <v>174</v>
      </c>
      <c r="G148" s="267" t="s">
        <v>140</v>
      </c>
      <c r="H148" s="268">
        <v>5.2640000000000002</v>
      </c>
      <c r="I148" s="269"/>
      <c r="J148" s="270">
        <f>ROUND(I148*H148,2)</f>
        <v>0</v>
      </c>
      <c r="K148" s="266" t="s">
        <v>175</v>
      </c>
      <c r="L148" s="271"/>
      <c r="M148" s="272" t="s">
        <v>1</v>
      </c>
      <c r="N148" s="273" t="s">
        <v>42</v>
      </c>
      <c r="O148" s="91"/>
      <c r="P148" s="227">
        <f>O148*H148</f>
        <v>0</v>
      </c>
      <c r="Q148" s="227">
        <v>0.001</v>
      </c>
      <c r="R148" s="227">
        <f>Q148*H148</f>
        <v>0.0052640000000000004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141</v>
      </c>
      <c r="AT148" s="229" t="s">
        <v>137</v>
      </c>
      <c r="AU148" s="229" t="s">
        <v>87</v>
      </c>
      <c r="AY148" s="17" t="s">
        <v>119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125</v>
      </c>
      <c r="BM148" s="229" t="s">
        <v>176</v>
      </c>
    </row>
    <row r="149" s="14" customFormat="1">
      <c r="A149" s="14"/>
      <c r="B149" s="242"/>
      <c r="C149" s="243"/>
      <c r="D149" s="233" t="s">
        <v>127</v>
      </c>
      <c r="E149" s="243"/>
      <c r="F149" s="245" t="s">
        <v>177</v>
      </c>
      <c r="G149" s="243"/>
      <c r="H149" s="246">
        <v>5.2640000000000002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127</v>
      </c>
      <c r="AU149" s="252" t="s">
        <v>87</v>
      </c>
      <c r="AV149" s="14" t="s">
        <v>87</v>
      </c>
      <c r="AW149" s="14" t="s">
        <v>4</v>
      </c>
      <c r="AX149" s="14" t="s">
        <v>85</v>
      </c>
      <c r="AY149" s="252" t="s">
        <v>119</v>
      </c>
    </row>
    <row r="150" s="2" customFormat="1" ht="21.75" customHeight="1">
      <c r="A150" s="38"/>
      <c r="B150" s="39"/>
      <c r="C150" s="218" t="s">
        <v>178</v>
      </c>
      <c r="D150" s="218" t="s">
        <v>121</v>
      </c>
      <c r="E150" s="219" t="s">
        <v>179</v>
      </c>
      <c r="F150" s="220" t="s">
        <v>180</v>
      </c>
      <c r="G150" s="221" t="s">
        <v>124</v>
      </c>
      <c r="H150" s="222">
        <v>175.452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42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125</v>
      </c>
      <c r="AT150" s="229" t="s">
        <v>121</v>
      </c>
      <c r="AU150" s="229" t="s">
        <v>87</v>
      </c>
      <c r="AY150" s="17" t="s">
        <v>119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85</v>
      </c>
      <c r="BK150" s="230">
        <f>ROUND(I150*H150,2)</f>
        <v>0</v>
      </c>
      <c r="BL150" s="17" t="s">
        <v>125</v>
      </c>
      <c r="BM150" s="229" t="s">
        <v>181</v>
      </c>
    </row>
    <row r="151" s="13" customFormat="1">
      <c r="A151" s="13"/>
      <c r="B151" s="231"/>
      <c r="C151" s="232"/>
      <c r="D151" s="233" t="s">
        <v>127</v>
      </c>
      <c r="E151" s="234" t="s">
        <v>1</v>
      </c>
      <c r="F151" s="235" t="s">
        <v>134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127</v>
      </c>
      <c r="AU151" s="241" t="s">
        <v>87</v>
      </c>
      <c r="AV151" s="13" t="s">
        <v>85</v>
      </c>
      <c r="AW151" s="13" t="s">
        <v>33</v>
      </c>
      <c r="AX151" s="13" t="s">
        <v>77</v>
      </c>
      <c r="AY151" s="241" t="s">
        <v>119</v>
      </c>
    </row>
    <row r="152" s="14" customFormat="1">
      <c r="A152" s="14"/>
      <c r="B152" s="242"/>
      <c r="C152" s="243"/>
      <c r="D152" s="233" t="s">
        <v>127</v>
      </c>
      <c r="E152" s="244" t="s">
        <v>1</v>
      </c>
      <c r="F152" s="245" t="s">
        <v>182</v>
      </c>
      <c r="G152" s="243"/>
      <c r="H152" s="246">
        <v>175.452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127</v>
      </c>
      <c r="AU152" s="252" t="s">
        <v>87</v>
      </c>
      <c r="AV152" s="14" t="s">
        <v>87</v>
      </c>
      <c r="AW152" s="14" t="s">
        <v>33</v>
      </c>
      <c r="AX152" s="14" t="s">
        <v>77</v>
      </c>
      <c r="AY152" s="252" t="s">
        <v>119</v>
      </c>
    </row>
    <row r="153" s="15" customFormat="1">
      <c r="A153" s="15"/>
      <c r="B153" s="253"/>
      <c r="C153" s="254"/>
      <c r="D153" s="233" t="s">
        <v>127</v>
      </c>
      <c r="E153" s="255" t="s">
        <v>1</v>
      </c>
      <c r="F153" s="256" t="s">
        <v>130</v>
      </c>
      <c r="G153" s="254"/>
      <c r="H153" s="257">
        <v>175.452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127</v>
      </c>
      <c r="AU153" s="263" t="s">
        <v>87</v>
      </c>
      <c r="AV153" s="15" t="s">
        <v>125</v>
      </c>
      <c r="AW153" s="15" t="s">
        <v>33</v>
      </c>
      <c r="AX153" s="15" t="s">
        <v>85</v>
      </c>
      <c r="AY153" s="263" t="s">
        <v>119</v>
      </c>
    </row>
    <row r="154" s="2" customFormat="1" ht="16.5" customHeight="1">
      <c r="A154" s="38"/>
      <c r="B154" s="39"/>
      <c r="C154" s="218" t="s">
        <v>183</v>
      </c>
      <c r="D154" s="218" t="s">
        <v>121</v>
      </c>
      <c r="E154" s="219" t="s">
        <v>184</v>
      </c>
      <c r="F154" s="220" t="s">
        <v>185</v>
      </c>
      <c r="G154" s="221" t="s">
        <v>186</v>
      </c>
      <c r="H154" s="222">
        <v>4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42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125</v>
      </c>
      <c r="AT154" s="229" t="s">
        <v>121</v>
      </c>
      <c r="AU154" s="229" t="s">
        <v>87</v>
      </c>
      <c r="AY154" s="17" t="s">
        <v>119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125</v>
      </c>
      <c r="BM154" s="229" t="s">
        <v>187</v>
      </c>
    </row>
    <row r="155" s="13" customFormat="1">
      <c r="A155" s="13"/>
      <c r="B155" s="231"/>
      <c r="C155" s="232"/>
      <c r="D155" s="233" t="s">
        <v>127</v>
      </c>
      <c r="E155" s="234" t="s">
        <v>1</v>
      </c>
      <c r="F155" s="235" t="s">
        <v>188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127</v>
      </c>
      <c r="AU155" s="241" t="s">
        <v>87</v>
      </c>
      <c r="AV155" s="13" t="s">
        <v>85</v>
      </c>
      <c r="AW155" s="13" t="s">
        <v>33</v>
      </c>
      <c r="AX155" s="13" t="s">
        <v>77</v>
      </c>
      <c r="AY155" s="241" t="s">
        <v>119</v>
      </c>
    </row>
    <row r="156" s="14" customFormat="1">
      <c r="A156" s="14"/>
      <c r="B156" s="242"/>
      <c r="C156" s="243"/>
      <c r="D156" s="233" t="s">
        <v>127</v>
      </c>
      <c r="E156" s="244" t="s">
        <v>1</v>
      </c>
      <c r="F156" s="245" t="s">
        <v>189</v>
      </c>
      <c r="G156" s="243"/>
      <c r="H156" s="246">
        <v>4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127</v>
      </c>
      <c r="AU156" s="252" t="s">
        <v>87</v>
      </c>
      <c r="AV156" s="14" t="s">
        <v>87</v>
      </c>
      <c r="AW156" s="14" t="s">
        <v>33</v>
      </c>
      <c r="AX156" s="14" t="s">
        <v>77</v>
      </c>
      <c r="AY156" s="252" t="s">
        <v>119</v>
      </c>
    </row>
    <row r="157" s="15" customFormat="1">
      <c r="A157" s="15"/>
      <c r="B157" s="253"/>
      <c r="C157" s="254"/>
      <c r="D157" s="233" t="s">
        <v>127</v>
      </c>
      <c r="E157" s="255" t="s">
        <v>1</v>
      </c>
      <c r="F157" s="256" t="s">
        <v>130</v>
      </c>
      <c r="G157" s="254"/>
      <c r="H157" s="257">
        <v>4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127</v>
      </c>
      <c r="AU157" s="263" t="s">
        <v>87</v>
      </c>
      <c r="AV157" s="15" t="s">
        <v>125</v>
      </c>
      <c r="AW157" s="15" t="s">
        <v>33</v>
      </c>
      <c r="AX157" s="15" t="s">
        <v>85</v>
      </c>
      <c r="AY157" s="263" t="s">
        <v>119</v>
      </c>
    </row>
    <row r="158" s="2" customFormat="1" ht="16.5" customHeight="1">
      <c r="A158" s="38"/>
      <c r="B158" s="39"/>
      <c r="C158" s="218" t="s">
        <v>8</v>
      </c>
      <c r="D158" s="218" t="s">
        <v>121</v>
      </c>
      <c r="E158" s="219" t="s">
        <v>190</v>
      </c>
      <c r="F158" s="220" t="s">
        <v>185</v>
      </c>
      <c r="G158" s="221" t="s">
        <v>186</v>
      </c>
      <c r="H158" s="222">
        <v>2.3999999999999999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125</v>
      </c>
      <c r="AT158" s="229" t="s">
        <v>121</v>
      </c>
      <c r="AU158" s="229" t="s">
        <v>87</v>
      </c>
      <c r="AY158" s="17" t="s">
        <v>119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125</v>
      </c>
      <c r="BM158" s="229" t="s">
        <v>191</v>
      </c>
    </row>
    <row r="159" s="13" customFormat="1">
      <c r="A159" s="13"/>
      <c r="B159" s="231"/>
      <c r="C159" s="232"/>
      <c r="D159" s="233" t="s">
        <v>127</v>
      </c>
      <c r="E159" s="234" t="s">
        <v>1</v>
      </c>
      <c r="F159" s="235" t="s">
        <v>192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127</v>
      </c>
      <c r="AU159" s="241" t="s">
        <v>87</v>
      </c>
      <c r="AV159" s="13" t="s">
        <v>85</v>
      </c>
      <c r="AW159" s="13" t="s">
        <v>33</v>
      </c>
      <c r="AX159" s="13" t="s">
        <v>77</v>
      </c>
      <c r="AY159" s="241" t="s">
        <v>119</v>
      </c>
    </row>
    <row r="160" s="14" customFormat="1">
      <c r="A160" s="14"/>
      <c r="B160" s="242"/>
      <c r="C160" s="243"/>
      <c r="D160" s="233" t="s">
        <v>127</v>
      </c>
      <c r="E160" s="244" t="s">
        <v>1</v>
      </c>
      <c r="F160" s="245" t="s">
        <v>193</v>
      </c>
      <c r="G160" s="243"/>
      <c r="H160" s="246">
        <v>2.3999999999999999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127</v>
      </c>
      <c r="AU160" s="252" t="s">
        <v>87</v>
      </c>
      <c r="AV160" s="14" t="s">
        <v>87</v>
      </c>
      <c r="AW160" s="14" t="s">
        <v>33</v>
      </c>
      <c r="AX160" s="14" t="s">
        <v>77</v>
      </c>
      <c r="AY160" s="252" t="s">
        <v>119</v>
      </c>
    </row>
    <row r="161" s="15" customFormat="1">
      <c r="A161" s="15"/>
      <c r="B161" s="253"/>
      <c r="C161" s="254"/>
      <c r="D161" s="233" t="s">
        <v>127</v>
      </c>
      <c r="E161" s="255" t="s">
        <v>1</v>
      </c>
      <c r="F161" s="256" t="s">
        <v>130</v>
      </c>
      <c r="G161" s="254"/>
      <c r="H161" s="257">
        <v>2.3999999999999999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127</v>
      </c>
      <c r="AU161" s="263" t="s">
        <v>87</v>
      </c>
      <c r="AV161" s="15" t="s">
        <v>125</v>
      </c>
      <c r="AW161" s="15" t="s">
        <v>33</v>
      </c>
      <c r="AX161" s="15" t="s">
        <v>85</v>
      </c>
      <c r="AY161" s="263" t="s">
        <v>119</v>
      </c>
    </row>
    <row r="162" s="2" customFormat="1" ht="16.5" customHeight="1">
      <c r="A162" s="38"/>
      <c r="B162" s="39"/>
      <c r="C162" s="218" t="s">
        <v>194</v>
      </c>
      <c r="D162" s="218" t="s">
        <v>121</v>
      </c>
      <c r="E162" s="219" t="s">
        <v>195</v>
      </c>
      <c r="F162" s="220" t="s">
        <v>185</v>
      </c>
      <c r="G162" s="221" t="s">
        <v>186</v>
      </c>
      <c r="H162" s="222">
        <v>2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42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125</v>
      </c>
      <c r="AT162" s="229" t="s">
        <v>121</v>
      </c>
      <c r="AU162" s="229" t="s">
        <v>87</v>
      </c>
      <c r="AY162" s="17" t="s">
        <v>119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85</v>
      </c>
      <c r="BK162" s="230">
        <f>ROUND(I162*H162,2)</f>
        <v>0</v>
      </c>
      <c r="BL162" s="17" t="s">
        <v>125</v>
      </c>
      <c r="BM162" s="229" t="s">
        <v>196</v>
      </c>
    </row>
    <row r="163" s="13" customFormat="1">
      <c r="A163" s="13"/>
      <c r="B163" s="231"/>
      <c r="C163" s="232"/>
      <c r="D163" s="233" t="s">
        <v>127</v>
      </c>
      <c r="E163" s="234" t="s">
        <v>1</v>
      </c>
      <c r="F163" s="235" t="s">
        <v>197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127</v>
      </c>
      <c r="AU163" s="241" t="s">
        <v>87</v>
      </c>
      <c r="AV163" s="13" t="s">
        <v>85</v>
      </c>
      <c r="AW163" s="13" t="s">
        <v>33</v>
      </c>
      <c r="AX163" s="13" t="s">
        <v>77</v>
      </c>
      <c r="AY163" s="241" t="s">
        <v>119</v>
      </c>
    </row>
    <row r="164" s="14" customFormat="1">
      <c r="A164" s="14"/>
      <c r="B164" s="242"/>
      <c r="C164" s="243"/>
      <c r="D164" s="233" t="s">
        <v>127</v>
      </c>
      <c r="E164" s="244" t="s">
        <v>1</v>
      </c>
      <c r="F164" s="245" t="s">
        <v>198</v>
      </c>
      <c r="G164" s="243"/>
      <c r="H164" s="246">
        <v>2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127</v>
      </c>
      <c r="AU164" s="252" t="s">
        <v>87</v>
      </c>
      <c r="AV164" s="14" t="s">
        <v>87</v>
      </c>
      <c r="AW164" s="14" t="s">
        <v>33</v>
      </c>
      <c r="AX164" s="14" t="s">
        <v>77</v>
      </c>
      <c r="AY164" s="252" t="s">
        <v>119</v>
      </c>
    </row>
    <row r="165" s="15" customFormat="1">
      <c r="A165" s="15"/>
      <c r="B165" s="253"/>
      <c r="C165" s="254"/>
      <c r="D165" s="233" t="s">
        <v>127</v>
      </c>
      <c r="E165" s="255" t="s">
        <v>1</v>
      </c>
      <c r="F165" s="256" t="s">
        <v>130</v>
      </c>
      <c r="G165" s="254"/>
      <c r="H165" s="257">
        <v>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127</v>
      </c>
      <c r="AU165" s="263" t="s">
        <v>87</v>
      </c>
      <c r="AV165" s="15" t="s">
        <v>125</v>
      </c>
      <c r="AW165" s="15" t="s">
        <v>33</v>
      </c>
      <c r="AX165" s="15" t="s">
        <v>85</v>
      </c>
      <c r="AY165" s="263" t="s">
        <v>119</v>
      </c>
    </row>
    <row r="166" s="2" customFormat="1" ht="16.5" customHeight="1">
      <c r="A166" s="38"/>
      <c r="B166" s="39"/>
      <c r="C166" s="218" t="s">
        <v>199</v>
      </c>
      <c r="D166" s="218" t="s">
        <v>121</v>
      </c>
      <c r="E166" s="219" t="s">
        <v>200</v>
      </c>
      <c r="F166" s="220" t="s">
        <v>185</v>
      </c>
      <c r="G166" s="221" t="s">
        <v>186</v>
      </c>
      <c r="H166" s="222">
        <v>1.6000000000000001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125</v>
      </c>
      <c r="AT166" s="229" t="s">
        <v>121</v>
      </c>
      <c r="AU166" s="229" t="s">
        <v>87</v>
      </c>
      <c r="AY166" s="17" t="s">
        <v>119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125</v>
      </c>
      <c r="BM166" s="229" t="s">
        <v>201</v>
      </c>
    </row>
    <row r="167" s="13" customFormat="1">
      <c r="A167" s="13"/>
      <c r="B167" s="231"/>
      <c r="C167" s="232"/>
      <c r="D167" s="233" t="s">
        <v>127</v>
      </c>
      <c r="E167" s="234" t="s">
        <v>1</v>
      </c>
      <c r="F167" s="235" t="s">
        <v>202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127</v>
      </c>
      <c r="AU167" s="241" t="s">
        <v>87</v>
      </c>
      <c r="AV167" s="13" t="s">
        <v>85</v>
      </c>
      <c r="AW167" s="13" t="s">
        <v>33</v>
      </c>
      <c r="AX167" s="13" t="s">
        <v>77</v>
      </c>
      <c r="AY167" s="241" t="s">
        <v>119</v>
      </c>
    </row>
    <row r="168" s="14" customFormat="1">
      <c r="A168" s="14"/>
      <c r="B168" s="242"/>
      <c r="C168" s="243"/>
      <c r="D168" s="233" t="s">
        <v>127</v>
      </c>
      <c r="E168" s="244" t="s">
        <v>1</v>
      </c>
      <c r="F168" s="245" t="s">
        <v>203</v>
      </c>
      <c r="G168" s="243"/>
      <c r="H168" s="246">
        <v>1.6000000000000001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127</v>
      </c>
      <c r="AU168" s="252" t="s">
        <v>87</v>
      </c>
      <c r="AV168" s="14" t="s">
        <v>87</v>
      </c>
      <c r="AW168" s="14" t="s">
        <v>33</v>
      </c>
      <c r="AX168" s="14" t="s">
        <v>77</v>
      </c>
      <c r="AY168" s="252" t="s">
        <v>119</v>
      </c>
    </row>
    <row r="169" s="15" customFormat="1">
      <c r="A169" s="15"/>
      <c r="B169" s="253"/>
      <c r="C169" s="254"/>
      <c r="D169" s="233" t="s">
        <v>127</v>
      </c>
      <c r="E169" s="255" t="s">
        <v>1</v>
      </c>
      <c r="F169" s="256" t="s">
        <v>130</v>
      </c>
      <c r="G169" s="254"/>
      <c r="H169" s="257">
        <v>1.6000000000000001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127</v>
      </c>
      <c r="AU169" s="263" t="s">
        <v>87</v>
      </c>
      <c r="AV169" s="15" t="s">
        <v>125</v>
      </c>
      <c r="AW169" s="15" t="s">
        <v>33</v>
      </c>
      <c r="AX169" s="15" t="s">
        <v>85</v>
      </c>
      <c r="AY169" s="263" t="s">
        <v>119</v>
      </c>
    </row>
    <row r="170" s="2" customFormat="1" ht="16.5" customHeight="1">
      <c r="A170" s="38"/>
      <c r="B170" s="39"/>
      <c r="C170" s="218" t="s">
        <v>204</v>
      </c>
      <c r="D170" s="218" t="s">
        <v>121</v>
      </c>
      <c r="E170" s="219" t="s">
        <v>205</v>
      </c>
      <c r="F170" s="220" t="s">
        <v>185</v>
      </c>
      <c r="G170" s="221" t="s">
        <v>186</v>
      </c>
      <c r="H170" s="222">
        <v>1.6000000000000001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42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125</v>
      </c>
      <c r="AT170" s="229" t="s">
        <v>121</v>
      </c>
      <c r="AU170" s="229" t="s">
        <v>87</v>
      </c>
      <c r="AY170" s="17" t="s">
        <v>119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125</v>
      </c>
      <c r="BM170" s="229" t="s">
        <v>206</v>
      </c>
    </row>
    <row r="171" s="13" customFormat="1">
      <c r="A171" s="13"/>
      <c r="B171" s="231"/>
      <c r="C171" s="232"/>
      <c r="D171" s="233" t="s">
        <v>127</v>
      </c>
      <c r="E171" s="234" t="s">
        <v>1</v>
      </c>
      <c r="F171" s="235" t="s">
        <v>207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127</v>
      </c>
      <c r="AU171" s="241" t="s">
        <v>87</v>
      </c>
      <c r="AV171" s="13" t="s">
        <v>85</v>
      </c>
      <c r="AW171" s="13" t="s">
        <v>33</v>
      </c>
      <c r="AX171" s="13" t="s">
        <v>77</v>
      </c>
      <c r="AY171" s="241" t="s">
        <v>119</v>
      </c>
    </row>
    <row r="172" s="14" customFormat="1">
      <c r="A172" s="14"/>
      <c r="B172" s="242"/>
      <c r="C172" s="243"/>
      <c r="D172" s="233" t="s">
        <v>127</v>
      </c>
      <c r="E172" s="244" t="s">
        <v>1</v>
      </c>
      <c r="F172" s="245" t="s">
        <v>203</v>
      </c>
      <c r="G172" s="243"/>
      <c r="H172" s="246">
        <v>1.6000000000000001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127</v>
      </c>
      <c r="AU172" s="252" t="s">
        <v>87</v>
      </c>
      <c r="AV172" s="14" t="s">
        <v>87</v>
      </c>
      <c r="AW172" s="14" t="s">
        <v>33</v>
      </c>
      <c r="AX172" s="14" t="s">
        <v>77</v>
      </c>
      <c r="AY172" s="252" t="s">
        <v>119</v>
      </c>
    </row>
    <row r="173" s="15" customFormat="1">
      <c r="A173" s="15"/>
      <c r="B173" s="253"/>
      <c r="C173" s="254"/>
      <c r="D173" s="233" t="s">
        <v>127</v>
      </c>
      <c r="E173" s="255" t="s">
        <v>1</v>
      </c>
      <c r="F173" s="256" t="s">
        <v>130</v>
      </c>
      <c r="G173" s="254"/>
      <c r="H173" s="257">
        <v>1.6000000000000001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3" t="s">
        <v>127</v>
      </c>
      <c r="AU173" s="263" t="s">
        <v>87</v>
      </c>
      <c r="AV173" s="15" t="s">
        <v>125</v>
      </c>
      <c r="AW173" s="15" t="s">
        <v>33</v>
      </c>
      <c r="AX173" s="15" t="s">
        <v>85</v>
      </c>
      <c r="AY173" s="263" t="s">
        <v>119</v>
      </c>
    </row>
    <row r="174" s="2" customFormat="1" ht="21.75" customHeight="1">
      <c r="A174" s="38"/>
      <c r="B174" s="39"/>
      <c r="C174" s="218" t="s">
        <v>208</v>
      </c>
      <c r="D174" s="218" t="s">
        <v>121</v>
      </c>
      <c r="E174" s="219" t="s">
        <v>209</v>
      </c>
      <c r="F174" s="220" t="s">
        <v>210</v>
      </c>
      <c r="G174" s="221" t="s">
        <v>186</v>
      </c>
      <c r="H174" s="222">
        <v>4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42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125</v>
      </c>
      <c r="AT174" s="229" t="s">
        <v>121</v>
      </c>
      <c r="AU174" s="229" t="s">
        <v>87</v>
      </c>
      <c r="AY174" s="17" t="s">
        <v>119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85</v>
      </c>
      <c r="BK174" s="230">
        <f>ROUND(I174*H174,2)</f>
        <v>0</v>
      </c>
      <c r="BL174" s="17" t="s">
        <v>125</v>
      </c>
      <c r="BM174" s="229" t="s">
        <v>211</v>
      </c>
    </row>
    <row r="175" s="13" customFormat="1">
      <c r="A175" s="13"/>
      <c r="B175" s="231"/>
      <c r="C175" s="232"/>
      <c r="D175" s="233" t="s">
        <v>127</v>
      </c>
      <c r="E175" s="234" t="s">
        <v>1</v>
      </c>
      <c r="F175" s="235" t="s">
        <v>188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127</v>
      </c>
      <c r="AU175" s="241" t="s">
        <v>87</v>
      </c>
      <c r="AV175" s="13" t="s">
        <v>85</v>
      </c>
      <c r="AW175" s="13" t="s">
        <v>33</v>
      </c>
      <c r="AX175" s="13" t="s">
        <v>77</v>
      </c>
      <c r="AY175" s="241" t="s">
        <v>119</v>
      </c>
    </row>
    <row r="176" s="14" customFormat="1">
      <c r="A176" s="14"/>
      <c r="B176" s="242"/>
      <c r="C176" s="243"/>
      <c r="D176" s="233" t="s">
        <v>127</v>
      </c>
      <c r="E176" s="244" t="s">
        <v>1</v>
      </c>
      <c r="F176" s="245" t="s">
        <v>125</v>
      </c>
      <c r="G176" s="243"/>
      <c r="H176" s="246">
        <v>4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127</v>
      </c>
      <c r="AU176" s="252" t="s">
        <v>87</v>
      </c>
      <c r="AV176" s="14" t="s">
        <v>87</v>
      </c>
      <c r="AW176" s="14" t="s">
        <v>33</v>
      </c>
      <c r="AX176" s="14" t="s">
        <v>77</v>
      </c>
      <c r="AY176" s="252" t="s">
        <v>119</v>
      </c>
    </row>
    <row r="177" s="15" customFormat="1">
      <c r="A177" s="15"/>
      <c r="B177" s="253"/>
      <c r="C177" s="254"/>
      <c r="D177" s="233" t="s">
        <v>127</v>
      </c>
      <c r="E177" s="255" t="s">
        <v>1</v>
      </c>
      <c r="F177" s="256" t="s">
        <v>130</v>
      </c>
      <c r="G177" s="254"/>
      <c r="H177" s="257">
        <v>4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127</v>
      </c>
      <c r="AU177" s="263" t="s">
        <v>87</v>
      </c>
      <c r="AV177" s="15" t="s">
        <v>125</v>
      </c>
      <c r="AW177" s="15" t="s">
        <v>33</v>
      </c>
      <c r="AX177" s="15" t="s">
        <v>85</v>
      </c>
      <c r="AY177" s="263" t="s">
        <v>119</v>
      </c>
    </row>
    <row r="178" s="2" customFormat="1" ht="21.75" customHeight="1">
      <c r="A178" s="38"/>
      <c r="B178" s="39"/>
      <c r="C178" s="218" t="s">
        <v>212</v>
      </c>
      <c r="D178" s="218" t="s">
        <v>121</v>
      </c>
      <c r="E178" s="219" t="s">
        <v>213</v>
      </c>
      <c r="F178" s="220" t="s">
        <v>210</v>
      </c>
      <c r="G178" s="221" t="s">
        <v>186</v>
      </c>
      <c r="H178" s="222">
        <v>2.3999999999999999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42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125</v>
      </c>
      <c r="AT178" s="229" t="s">
        <v>121</v>
      </c>
      <c r="AU178" s="229" t="s">
        <v>87</v>
      </c>
      <c r="AY178" s="17" t="s">
        <v>119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85</v>
      </c>
      <c r="BK178" s="230">
        <f>ROUND(I178*H178,2)</f>
        <v>0</v>
      </c>
      <c r="BL178" s="17" t="s">
        <v>125</v>
      </c>
      <c r="BM178" s="229" t="s">
        <v>214</v>
      </c>
    </row>
    <row r="179" s="13" customFormat="1">
      <c r="A179" s="13"/>
      <c r="B179" s="231"/>
      <c r="C179" s="232"/>
      <c r="D179" s="233" t="s">
        <v>127</v>
      </c>
      <c r="E179" s="234" t="s">
        <v>1</v>
      </c>
      <c r="F179" s="235" t="s">
        <v>192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127</v>
      </c>
      <c r="AU179" s="241" t="s">
        <v>87</v>
      </c>
      <c r="AV179" s="13" t="s">
        <v>85</v>
      </c>
      <c r="AW179" s="13" t="s">
        <v>33</v>
      </c>
      <c r="AX179" s="13" t="s">
        <v>77</v>
      </c>
      <c r="AY179" s="241" t="s">
        <v>119</v>
      </c>
    </row>
    <row r="180" s="14" customFormat="1">
      <c r="A180" s="14"/>
      <c r="B180" s="242"/>
      <c r="C180" s="243"/>
      <c r="D180" s="233" t="s">
        <v>127</v>
      </c>
      <c r="E180" s="244" t="s">
        <v>1</v>
      </c>
      <c r="F180" s="245" t="s">
        <v>215</v>
      </c>
      <c r="G180" s="243"/>
      <c r="H180" s="246">
        <v>2.3999999999999999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127</v>
      </c>
      <c r="AU180" s="252" t="s">
        <v>87</v>
      </c>
      <c r="AV180" s="14" t="s">
        <v>87</v>
      </c>
      <c r="AW180" s="14" t="s">
        <v>33</v>
      </c>
      <c r="AX180" s="14" t="s">
        <v>77</v>
      </c>
      <c r="AY180" s="252" t="s">
        <v>119</v>
      </c>
    </row>
    <row r="181" s="15" customFormat="1">
      <c r="A181" s="15"/>
      <c r="B181" s="253"/>
      <c r="C181" s="254"/>
      <c r="D181" s="233" t="s">
        <v>127</v>
      </c>
      <c r="E181" s="255" t="s">
        <v>1</v>
      </c>
      <c r="F181" s="256" t="s">
        <v>130</v>
      </c>
      <c r="G181" s="254"/>
      <c r="H181" s="257">
        <v>2.3999999999999999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127</v>
      </c>
      <c r="AU181" s="263" t="s">
        <v>87</v>
      </c>
      <c r="AV181" s="15" t="s">
        <v>125</v>
      </c>
      <c r="AW181" s="15" t="s">
        <v>33</v>
      </c>
      <c r="AX181" s="15" t="s">
        <v>85</v>
      </c>
      <c r="AY181" s="263" t="s">
        <v>119</v>
      </c>
    </row>
    <row r="182" s="2" customFormat="1" ht="21.75" customHeight="1">
      <c r="A182" s="38"/>
      <c r="B182" s="39"/>
      <c r="C182" s="218" t="s">
        <v>216</v>
      </c>
      <c r="D182" s="218" t="s">
        <v>121</v>
      </c>
      <c r="E182" s="219" t="s">
        <v>217</v>
      </c>
      <c r="F182" s="220" t="s">
        <v>210</v>
      </c>
      <c r="G182" s="221" t="s">
        <v>186</v>
      </c>
      <c r="H182" s="222">
        <v>2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42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125</v>
      </c>
      <c r="AT182" s="229" t="s">
        <v>121</v>
      </c>
      <c r="AU182" s="229" t="s">
        <v>87</v>
      </c>
      <c r="AY182" s="17" t="s">
        <v>119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125</v>
      </c>
      <c r="BM182" s="229" t="s">
        <v>218</v>
      </c>
    </row>
    <row r="183" s="13" customFormat="1">
      <c r="A183" s="13"/>
      <c r="B183" s="231"/>
      <c r="C183" s="232"/>
      <c r="D183" s="233" t="s">
        <v>127</v>
      </c>
      <c r="E183" s="234" t="s">
        <v>1</v>
      </c>
      <c r="F183" s="235" t="s">
        <v>197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127</v>
      </c>
      <c r="AU183" s="241" t="s">
        <v>87</v>
      </c>
      <c r="AV183" s="13" t="s">
        <v>85</v>
      </c>
      <c r="AW183" s="13" t="s">
        <v>33</v>
      </c>
      <c r="AX183" s="13" t="s">
        <v>77</v>
      </c>
      <c r="AY183" s="241" t="s">
        <v>119</v>
      </c>
    </row>
    <row r="184" s="14" customFormat="1">
      <c r="A184" s="14"/>
      <c r="B184" s="242"/>
      <c r="C184" s="243"/>
      <c r="D184" s="233" t="s">
        <v>127</v>
      </c>
      <c r="E184" s="244" t="s">
        <v>1</v>
      </c>
      <c r="F184" s="245" t="s">
        <v>87</v>
      </c>
      <c r="G184" s="243"/>
      <c r="H184" s="246">
        <v>2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127</v>
      </c>
      <c r="AU184" s="252" t="s">
        <v>87</v>
      </c>
      <c r="AV184" s="14" t="s">
        <v>87</v>
      </c>
      <c r="AW184" s="14" t="s">
        <v>33</v>
      </c>
      <c r="AX184" s="14" t="s">
        <v>77</v>
      </c>
      <c r="AY184" s="252" t="s">
        <v>119</v>
      </c>
    </row>
    <row r="185" s="15" customFormat="1">
      <c r="A185" s="15"/>
      <c r="B185" s="253"/>
      <c r="C185" s="254"/>
      <c r="D185" s="233" t="s">
        <v>127</v>
      </c>
      <c r="E185" s="255" t="s">
        <v>1</v>
      </c>
      <c r="F185" s="256" t="s">
        <v>130</v>
      </c>
      <c r="G185" s="254"/>
      <c r="H185" s="257">
        <v>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127</v>
      </c>
      <c r="AU185" s="263" t="s">
        <v>87</v>
      </c>
      <c r="AV185" s="15" t="s">
        <v>125</v>
      </c>
      <c r="AW185" s="15" t="s">
        <v>33</v>
      </c>
      <c r="AX185" s="15" t="s">
        <v>85</v>
      </c>
      <c r="AY185" s="263" t="s">
        <v>119</v>
      </c>
    </row>
    <row r="186" s="2" customFormat="1" ht="21.75" customHeight="1">
      <c r="A186" s="38"/>
      <c r="B186" s="39"/>
      <c r="C186" s="218" t="s">
        <v>219</v>
      </c>
      <c r="D186" s="218" t="s">
        <v>121</v>
      </c>
      <c r="E186" s="219" t="s">
        <v>220</v>
      </c>
      <c r="F186" s="220" t="s">
        <v>210</v>
      </c>
      <c r="G186" s="221" t="s">
        <v>186</v>
      </c>
      <c r="H186" s="222">
        <v>1.6000000000000001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42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125</v>
      </c>
      <c r="AT186" s="229" t="s">
        <v>121</v>
      </c>
      <c r="AU186" s="229" t="s">
        <v>87</v>
      </c>
      <c r="AY186" s="17" t="s">
        <v>119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125</v>
      </c>
      <c r="BM186" s="229" t="s">
        <v>221</v>
      </c>
    </row>
    <row r="187" s="13" customFormat="1">
      <c r="A187" s="13"/>
      <c r="B187" s="231"/>
      <c r="C187" s="232"/>
      <c r="D187" s="233" t="s">
        <v>127</v>
      </c>
      <c r="E187" s="234" t="s">
        <v>1</v>
      </c>
      <c r="F187" s="235" t="s">
        <v>202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127</v>
      </c>
      <c r="AU187" s="241" t="s">
        <v>87</v>
      </c>
      <c r="AV187" s="13" t="s">
        <v>85</v>
      </c>
      <c r="AW187" s="13" t="s">
        <v>33</v>
      </c>
      <c r="AX187" s="13" t="s">
        <v>77</v>
      </c>
      <c r="AY187" s="241" t="s">
        <v>119</v>
      </c>
    </row>
    <row r="188" s="14" customFormat="1">
      <c r="A188" s="14"/>
      <c r="B188" s="242"/>
      <c r="C188" s="243"/>
      <c r="D188" s="233" t="s">
        <v>127</v>
      </c>
      <c r="E188" s="244" t="s">
        <v>1</v>
      </c>
      <c r="F188" s="245" t="s">
        <v>222</v>
      </c>
      <c r="G188" s="243"/>
      <c r="H188" s="246">
        <v>1.6000000000000001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127</v>
      </c>
      <c r="AU188" s="252" t="s">
        <v>87</v>
      </c>
      <c r="AV188" s="14" t="s">
        <v>87</v>
      </c>
      <c r="AW188" s="14" t="s">
        <v>33</v>
      </c>
      <c r="AX188" s="14" t="s">
        <v>77</v>
      </c>
      <c r="AY188" s="252" t="s">
        <v>119</v>
      </c>
    </row>
    <row r="189" s="15" customFormat="1">
      <c r="A189" s="15"/>
      <c r="B189" s="253"/>
      <c r="C189" s="254"/>
      <c r="D189" s="233" t="s">
        <v>127</v>
      </c>
      <c r="E189" s="255" t="s">
        <v>1</v>
      </c>
      <c r="F189" s="256" t="s">
        <v>130</v>
      </c>
      <c r="G189" s="254"/>
      <c r="H189" s="257">
        <v>1.6000000000000001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127</v>
      </c>
      <c r="AU189" s="263" t="s">
        <v>87</v>
      </c>
      <c r="AV189" s="15" t="s">
        <v>125</v>
      </c>
      <c r="AW189" s="15" t="s">
        <v>33</v>
      </c>
      <c r="AX189" s="15" t="s">
        <v>85</v>
      </c>
      <c r="AY189" s="263" t="s">
        <v>119</v>
      </c>
    </row>
    <row r="190" s="2" customFormat="1" ht="21.75" customHeight="1">
      <c r="A190" s="38"/>
      <c r="B190" s="39"/>
      <c r="C190" s="218" t="s">
        <v>223</v>
      </c>
      <c r="D190" s="218" t="s">
        <v>121</v>
      </c>
      <c r="E190" s="219" t="s">
        <v>224</v>
      </c>
      <c r="F190" s="220" t="s">
        <v>210</v>
      </c>
      <c r="G190" s="221" t="s">
        <v>186</v>
      </c>
      <c r="H190" s="222">
        <v>1.6000000000000001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42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125</v>
      </c>
      <c r="AT190" s="229" t="s">
        <v>121</v>
      </c>
      <c r="AU190" s="229" t="s">
        <v>87</v>
      </c>
      <c r="AY190" s="17" t="s">
        <v>119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85</v>
      </c>
      <c r="BK190" s="230">
        <f>ROUND(I190*H190,2)</f>
        <v>0</v>
      </c>
      <c r="BL190" s="17" t="s">
        <v>125</v>
      </c>
      <c r="BM190" s="229" t="s">
        <v>225</v>
      </c>
    </row>
    <row r="191" s="13" customFormat="1">
      <c r="A191" s="13"/>
      <c r="B191" s="231"/>
      <c r="C191" s="232"/>
      <c r="D191" s="233" t="s">
        <v>127</v>
      </c>
      <c r="E191" s="234" t="s">
        <v>1</v>
      </c>
      <c r="F191" s="235" t="s">
        <v>207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127</v>
      </c>
      <c r="AU191" s="241" t="s">
        <v>87</v>
      </c>
      <c r="AV191" s="13" t="s">
        <v>85</v>
      </c>
      <c r="AW191" s="13" t="s">
        <v>33</v>
      </c>
      <c r="AX191" s="13" t="s">
        <v>77</v>
      </c>
      <c r="AY191" s="241" t="s">
        <v>119</v>
      </c>
    </row>
    <row r="192" s="14" customFormat="1">
      <c r="A192" s="14"/>
      <c r="B192" s="242"/>
      <c r="C192" s="243"/>
      <c r="D192" s="233" t="s">
        <v>127</v>
      </c>
      <c r="E192" s="244" t="s">
        <v>1</v>
      </c>
      <c r="F192" s="245" t="s">
        <v>222</v>
      </c>
      <c r="G192" s="243"/>
      <c r="H192" s="246">
        <v>1.6000000000000001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127</v>
      </c>
      <c r="AU192" s="252" t="s">
        <v>87</v>
      </c>
      <c r="AV192" s="14" t="s">
        <v>87</v>
      </c>
      <c r="AW192" s="14" t="s">
        <v>33</v>
      </c>
      <c r="AX192" s="14" t="s">
        <v>77</v>
      </c>
      <c r="AY192" s="252" t="s">
        <v>119</v>
      </c>
    </row>
    <row r="193" s="15" customFormat="1">
      <c r="A193" s="15"/>
      <c r="B193" s="253"/>
      <c r="C193" s="254"/>
      <c r="D193" s="233" t="s">
        <v>127</v>
      </c>
      <c r="E193" s="255" t="s">
        <v>1</v>
      </c>
      <c r="F193" s="256" t="s">
        <v>130</v>
      </c>
      <c r="G193" s="254"/>
      <c r="H193" s="257">
        <v>1.6000000000000001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127</v>
      </c>
      <c r="AU193" s="263" t="s">
        <v>87</v>
      </c>
      <c r="AV193" s="15" t="s">
        <v>125</v>
      </c>
      <c r="AW193" s="15" t="s">
        <v>33</v>
      </c>
      <c r="AX193" s="15" t="s">
        <v>85</v>
      </c>
      <c r="AY193" s="263" t="s">
        <v>119</v>
      </c>
    </row>
    <row r="194" s="2" customFormat="1" ht="24.15" customHeight="1">
      <c r="A194" s="38"/>
      <c r="B194" s="39"/>
      <c r="C194" s="218" t="s">
        <v>7</v>
      </c>
      <c r="D194" s="218" t="s">
        <v>121</v>
      </c>
      <c r="E194" s="219" t="s">
        <v>226</v>
      </c>
      <c r="F194" s="220" t="s">
        <v>227</v>
      </c>
      <c r="G194" s="221" t="s">
        <v>186</v>
      </c>
      <c r="H194" s="222">
        <v>36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42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125</v>
      </c>
      <c r="AT194" s="229" t="s">
        <v>121</v>
      </c>
      <c r="AU194" s="229" t="s">
        <v>87</v>
      </c>
      <c r="AY194" s="17" t="s">
        <v>119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85</v>
      </c>
      <c r="BK194" s="230">
        <f>ROUND(I194*H194,2)</f>
        <v>0</v>
      </c>
      <c r="BL194" s="17" t="s">
        <v>125</v>
      </c>
      <c r="BM194" s="229" t="s">
        <v>228</v>
      </c>
    </row>
    <row r="195" s="13" customFormat="1">
      <c r="A195" s="13"/>
      <c r="B195" s="231"/>
      <c r="C195" s="232"/>
      <c r="D195" s="233" t="s">
        <v>127</v>
      </c>
      <c r="E195" s="234" t="s">
        <v>1</v>
      </c>
      <c r="F195" s="235" t="s">
        <v>188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127</v>
      </c>
      <c r="AU195" s="241" t="s">
        <v>87</v>
      </c>
      <c r="AV195" s="13" t="s">
        <v>85</v>
      </c>
      <c r="AW195" s="13" t="s">
        <v>33</v>
      </c>
      <c r="AX195" s="13" t="s">
        <v>77</v>
      </c>
      <c r="AY195" s="241" t="s">
        <v>119</v>
      </c>
    </row>
    <row r="196" s="14" customFormat="1">
      <c r="A196" s="14"/>
      <c r="B196" s="242"/>
      <c r="C196" s="243"/>
      <c r="D196" s="233" t="s">
        <v>127</v>
      </c>
      <c r="E196" s="244" t="s">
        <v>1</v>
      </c>
      <c r="F196" s="245" t="s">
        <v>229</v>
      </c>
      <c r="G196" s="243"/>
      <c r="H196" s="246">
        <v>36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127</v>
      </c>
      <c r="AU196" s="252" t="s">
        <v>87</v>
      </c>
      <c r="AV196" s="14" t="s">
        <v>87</v>
      </c>
      <c r="AW196" s="14" t="s">
        <v>33</v>
      </c>
      <c r="AX196" s="14" t="s">
        <v>77</v>
      </c>
      <c r="AY196" s="252" t="s">
        <v>119</v>
      </c>
    </row>
    <row r="197" s="15" customFormat="1">
      <c r="A197" s="15"/>
      <c r="B197" s="253"/>
      <c r="C197" s="254"/>
      <c r="D197" s="233" t="s">
        <v>127</v>
      </c>
      <c r="E197" s="255" t="s">
        <v>1</v>
      </c>
      <c r="F197" s="256" t="s">
        <v>130</v>
      </c>
      <c r="G197" s="254"/>
      <c r="H197" s="257">
        <v>36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127</v>
      </c>
      <c r="AU197" s="263" t="s">
        <v>87</v>
      </c>
      <c r="AV197" s="15" t="s">
        <v>125</v>
      </c>
      <c r="AW197" s="15" t="s">
        <v>33</v>
      </c>
      <c r="AX197" s="15" t="s">
        <v>85</v>
      </c>
      <c r="AY197" s="263" t="s">
        <v>119</v>
      </c>
    </row>
    <row r="198" s="2" customFormat="1" ht="24.15" customHeight="1">
      <c r="A198" s="38"/>
      <c r="B198" s="39"/>
      <c r="C198" s="218" t="s">
        <v>230</v>
      </c>
      <c r="D198" s="218" t="s">
        <v>121</v>
      </c>
      <c r="E198" s="219" t="s">
        <v>231</v>
      </c>
      <c r="F198" s="220" t="s">
        <v>227</v>
      </c>
      <c r="G198" s="221" t="s">
        <v>186</v>
      </c>
      <c r="H198" s="222">
        <v>21.600000000000001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42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125</v>
      </c>
      <c r="AT198" s="229" t="s">
        <v>121</v>
      </c>
      <c r="AU198" s="229" t="s">
        <v>87</v>
      </c>
      <c r="AY198" s="17" t="s">
        <v>119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85</v>
      </c>
      <c r="BK198" s="230">
        <f>ROUND(I198*H198,2)</f>
        <v>0</v>
      </c>
      <c r="BL198" s="17" t="s">
        <v>125</v>
      </c>
      <c r="BM198" s="229" t="s">
        <v>232</v>
      </c>
    </row>
    <row r="199" s="13" customFormat="1">
      <c r="A199" s="13"/>
      <c r="B199" s="231"/>
      <c r="C199" s="232"/>
      <c r="D199" s="233" t="s">
        <v>127</v>
      </c>
      <c r="E199" s="234" t="s">
        <v>1</v>
      </c>
      <c r="F199" s="235" t="s">
        <v>192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127</v>
      </c>
      <c r="AU199" s="241" t="s">
        <v>87</v>
      </c>
      <c r="AV199" s="13" t="s">
        <v>85</v>
      </c>
      <c r="AW199" s="13" t="s">
        <v>33</v>
      </c>
      <c r="AX199" s="13" t="s">
        <v>77</v>
      </c>
      <c r="AY199" s="241" t="s">
        <v>119</v>
      </c>
    </row>
    <row r="200" s="14" customFormat="1">
      <c r="A200" s="14"/>
      <c r="B200" s="242"/>
      <c r="C200" s="243"/>
      <c r="D200" s="233" t="s">
        <v>127</v>
      </c>
      <c r="E200" s="244" t="s">
        <v>1</v>
      </c>
      <c r="F200" s="245" t="s">
        <v>233</v>
      </c>
      <c r="G200" s="243"/>
      <c r="H200" s="246">
        <v>21.600000000000001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127</v>
      </c>
      <c r="AU200" s="252" t="s">
        <v>87</v>
      </c>
      <c r="AV200" s="14" t="s">
        <v>87</v>
      </c>
      <c r="AW200" s="14" t="s">
        <v>33</v>
      </c>
      <c r="AX200" s="14" t="s">
        <v>77</v>
      </c>
      <c r="AY200" s="252" t="s">
        <v>119</v>
      </c>
    </row>
    <row r="201" s="15" customFormat="1">
      <c r="A201" s="15"/>
      <c r="B201" s="253"/>
      <c r="C201" s="254"/>
      <c r="D201" s="233" t="s">
        <v>127</v>
      </c>
      <c r="E201" s="255" t="s">
        <v>1</v>
      </c>
      <c r="F201" s="256" t="s">
        <v>130</v>
      </c>
      <c r="G201" s="254"/>
      <c r="H201" s="257">
        <v>21.600000000000001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127</v>
      </c>
      <c r="AU201" s="263" t="s">
        <v>87</v>
      </c>
      <c r="AV201" s="15" t="s">
        <v>125</v>
      </c>
      <c r="AW201" s="15" t="s">
        <v>33</v>
      </c>
      <c r="AX201" s="15" t="s">
        <v>85</v>
      </c>
      <c r="AY201" s="263" t="s">
        <v>119</v>
      </c>
    </row>
    <row r="202" s="2" customFormat="1" ht="24.15" customHeight="1">
      <c r="A202" s="38"/>
      <c r="B202" s="39"/>
      <c r="C202" s="218" t="s">
        <v>234</v>
      </c>
      <c r="D202" s="218" t="s">
        <v>121</v>
      </c>
      <c r="E202" s="219" t="s">
        <v>235</v>
      </c>
      <c r="F202" s="220" t="s">
        <v>227</v>
      </c>
      <c r="G202" s="221" t="s">
        <v>186</v>
      </c>
      <c r="H202" s="222">
        <v>18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42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125</v>
      </c>
      <c r="AT202" s="229" t="s">
        <v>121</v>
      </c>
      <c r="AU202" s="229" t="s">
        <v>87</v>
      </c>
      <c r="AY202" s="17" t="s">
        <v>119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85</v>
      </c>
      <c r="BK202" s="230">
        <f>ROUND(I202*H202,2)</f>
        <v>0</v>
      </c>
      <c r="BL202" s="17" t="s">
        <v>125</v>
      </c>
      <c r="BM202" s="229" t="s">
        <v>236</v>
      </c>
    </row>
    <row r="203" s="13" customFormat="1">
      <c r="A203" s="13"/>
      <c r="B203" s="231"/>
      <c r="C203" s="232"/>
      <c r="D203" s="233" t="s">
        <v>127</v>
      </c>
      <c r="E203" s="234" t="s">
        <v>1</v>
      </c>
      <c r="F203" s="235" t="s">
        <v>197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127</v>
      </c>
      <c r="AU203" s="241" t="s">
        <v>87</v>
      </c>
      <c r="AV203" s="13" t="s">
        <v>85</v>
      </c>
      <c r="AW203" s="13" t="s">
        <v>33</v>
      </c>
      <c r="AX203" s="13" t="s">
        <v>77</v>
      </c>
      <c r="AY203" s="241" t="s">
        <v>119</v>
      </c>
    </row>
    <row r="204" s="14" customFormat="1">
      <c r="A204" s="14"/>
      <c r="B204" s="242"/>
      <c r="C204" s="243"/>
      <c r="D204" s="233" t="s">
        <v>127</v>
      </c>
      <c r="E204" s="244" t="s">
        <v>1</v>
      </c>
      <c r="F204" s="245" t="s">
        <v>237</v>
      </c>
      <c r="G204" s="243"/>
      <c r="H204" s="246">
        <v>18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127</v>
      </c>
      <c r="AU204" s="252" t="s">
        <v>87</v>
      </c>
      <c r="AV204" s="14" t="s">
        <v>87</v>
      </c>
      <c r="AW204" s="14" t="s">
        <v>33</v>
      </c>
      <c r="AX204" s="14" t="s">
        <v>77</v>
      </c>
      <c r="AY204" s="252" t="s">
        <v>119</v>
      </c>
    </row>
    <row r="205" s="15" customFormat="1">
      <c r="A205" s="15"/>
      <c r="B205" s="253"/>
      <c r="C205" s="254"/>
      <c r="D205" s="233" t="s">
        <v>127</v>
      </c>
      <c r="E205" s="255" t="s">
        <v>1</v>
      </c>
      <c r="F205" s="256" t="s">
        <v>130</v>
      </c>
      <c r="G205" s="254"/>
      <c r="H205" s="257">
        <v>18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3" t="s">
        <v>127</v>
      </c>
      <c r="AU205" s="263" t="s">
        <v>87</v>
      </c>
      <c r="AV205" s="15" t="s">
        <v>125</v>
      </c>
      <c r="AW205" s="15" t="s">
        <v>33</v>
      </c>
      <c r="AX205" s="15" t="s">
        <v>85</v>
      </c>
      <c r="AY205" s="263" t="s">
        <v>119</v>
      </c>
    </row>
    <row r="206" s="2" customFormat="1" ht="24.15" customHeight="1">
      <c r="A206" s="38"/>
      <c r="B206" s="39"/>
      <c r="C206" s="218" t="s">
        <v>238</v>
      </c>
      <c r="D206" s="218" t="s">
        <v>121</v>
      </c>
      <c r="E206" s="219" t="s">
        <v>239</v>
      </c>
      <c r="F206" s="220" t="s">
        <v>227</v>
      </c>
      <c r="G206" s="221" t="s">
        <v>186</v>
      </c>
      <c r="H206" s="222">
        <v>14.4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42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125</v>
      </c>
      <c r="AT206" s="229" t="s">
        <v>121</v>
      </c>
      <c r="AU206" s="229" t="s">
        <v>87</v>
      </c>
      <c r="AY206" s="17" t="s">
        <v>119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85</v>
      </c>
      <c r="BK206" s="230">
        <f>ROUND(I206*H206,2)</f>
        <v>0</v>
      </c>
      <c r="BL206" s="17" t="s">
        <v>125</v>
      </c>
      <c r="BM206" s="229" t="s">
        <v>240</v>
      </c>
    </row>
    <row r="207" s="13" customFormat="1">
      <c r="A207" s="13"/>
      <c r="B207" s="231"/>
      <c r="C207" s="232"/>
      <c r="D207" s="233" t="s">
        <v>127</v>
      </c>
      <c r="E207" s="234" t="s">
        <v>1</v>
      </c>
      <c r="F207" s="235" t="s">
        <v>202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127</v>
      </c>
      <c r="AU207" s="241" t="s">
        <v>87</v>
      </c>
      <c r="AV207" s="13" t="s">
        <v>85</v>
      </c>
      <c r="AW207" s="13" t="s">
        <v>33</v>
      </c>
      <c r="AX207" s="13" t="s">
        <v>77</v>
      </c>
      <c r="AY207" s="241" t="s">
        <v>119</v>
      </c>
    </row>
    <row r="208" s="14" customFormat="1">
      <c r="A208" s="14"/>
      <c r="B208" s="242"/>
      <c r="C208" s="243"/>
      <c r="D208" s="233" t="s">
        <v>127</v>
      </c>
      <c r="E208" s="244" t="s">
        <v>1</v>
      </c>
      <c r="F208" s="245" t="s">
        <v>241</v>
      </c>
      <c r="G208" s="243"/>
      <c r="H208" s="246">
        <v>14.4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127</v>
      </c>
      <c r="AU208" s="252" t="s">
        <v>87</v>
      </c>
      <c r="AV208" s="14" t="s">
        <v>87</v>
      </c>
      <c r="AW208" s="14" t="s">
        <v>33</v>
      </c>
      <c r="AX208" s="14" t="s">
        <v>77</v>
      </c>
      <c r="AY208" s="252" t="s">
        <v>119</v>
      </c>
    </row>
    <row r="209" s="15" customFormat="1">
      <c r="A209" s="15"/>
      <c r="B209" s="253"/>
      <c r="C209" s="254"/>
      <c r="D209" s="233" t="s">
        <v>127</v>
      </c>
      <c r="E209" s="255" t="s">
        <v>1</v>
      </c>
      <c r="F209" s="256" t="s">
        <v>130</v>
      </c>
      <c r="G209" s="254"/>
      <c r="H209" s="257">
        <v>14.4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127</v>
      </c>
      <c r="AU209" s="263" t="s">
        <v>87</v>
      </c>
      <c r="AV209" s="15" t="s">
        <v>125</v>
      </c>
      <c r="AW209" s="15" t="s">
        <v>33</v>
      </c>
      <c r="AX209" s="15" t="s">
        <v>85</v>
      </c>
      <c r="AY209" s="263" t="s">
        <v>119</v>
      </c>
    </row>
    <row r="210" s="2" customFormat="1" ht="24.15" customHeight="1">
      <c r="A210" s="38"/>
      <c r="B210" s="39"/>
      <c r="C210" s="218" t="s">
        <v>242</v>
      </c>
      <c r="D210" s="218" t="s">
        <v>121</v>
      </c>
      <c r="E210" s="219" t="s">
        <v>243</v>
      </c>
      <c r="F210" s="220" t="s">
        <v>227</v>
      </c>
      <c r="G210" s="221" t="s">
        <v>186</v>
      </c>
      <c r="H210" s="222">
        <v>14.4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42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125</v>
      </c>
      <c r="AT210" s="229" t="s">
        <v>121</v>
      </c>
      <c r="AU210" s="229" t="s">
        <v>87</v>
      </c>
      <c r="AY210" s="17" t="s">
        <v>119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85</v>
      </c>
      <c r="BK210" s="230">
        <f>ROUND(I210*H210,2)</f>
        <v>0</v>
      </c>
      <c r="BL210" s="17" t="s">
        <v>125</v>
      </c>
      <c r="BM210" s="229" t="s">
        <v>244</v>
      </c>
    </row>
    <row r="211" s="13" customFormat="1">
      <c r="A211" s="13"/>
      <c r="B211" s="231"/>
      <c r="C211" s="232"/>
      <c r="D211" s="233" t="s">
        <v>127</v>
      </c>
      <c r="E211" s="234" t="s">
        <v>1</v>
      </c>
      <c r="F211" s="235" t="s">
        <v>207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127</v>
      </c>
      <c r="AU211" s="241" t="s">
        <v>87</v>
      </c>
      <c r="AV211" s="13" t="s">
        <v>85</v>
      </c>
      <c r="AW211" s="13" t="s">
        <v>33</v>
      </c>
      <c r="AX211" s="13" t="s">
        <v>77</v>
      </c>
      <c r="AY211" s="241" t="s">
        <v>119</v>
      </c>
    </row>
    <row r="212" s="14" customFormat="1">
      <c r="A212" s="14"/>
      <c r="B212" s="242"/>
      <c r="C212" s="243"/>
      <c r="D212" s="233" t="s">
        <v>127</v>
      </c>
      <c r="E212" s="244" t="s">
        <v>1</v>
      </c>
      <c r="F212" s="245" t="s">
        <v>241</v>
      </c>
      <c r="G212" s="243"/>
      <c r="H212" s="246">
        <v>14.4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127</v>
      </c>
      <c r="AU212" s="252" t="s">
        <v>87</v>
      </c>
      <c r="AV212" s="14" t="s">
        <v>87</v>
      </c>
      <c r="AW212" s="14" t="s">
        <v>33</v>
      </c>
      <c r="AX212" s="14" t="s">
        <v>77</v>
      </c>
      <c r="AY212" s="252" t="s">
        <v>119</v>
      </c>
    </row>
    <row r="213" s="15" customFormat="1">
      <c r="A213" s="15"/>
      <c r="B213" s="253"/>
      <c r="C213" s="254"/>
      <c r="D213" s="233" t="s">
        <v>127</v>
      </c>
      <c r="E213" s="255" t="s">
        <v>1</v>
      </c>
      <c r="F213" s="256" t="s">
        <v>130</v>
      </c>
      <c r="G213" s="254"/>
      <c r="H213" s="257">
        <v>14.4</v>
      </c>
      <c r="I213" s="258"/>
      <c r="J213" s="254"/>
      <c r="K213" s="254"/>
      <c r="L213" s="259"/>
      <c r="M213" s="274"/>
      <c r="N213" s="275"/>
      <c r="O213" s="275"/>
      <c r="P213" s="275"/>
      <c r="Q213" s="275"/>
      <c r="R213" s="275"/>
      <c r="S213" s="275"/>
      <c r="T213" s="27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3" t="s">
        <v>127</v>
      </c>
      <c r="AU213" s="263" t="s">
        <v>87</v>
      </c>
      <c r="AV213" s="15" t="s">
        <v>125</v>
      </c>
      <c r="AW213" s="15" t="s">
        <v>33</v>
      </c>
      <c r="AX213" s="15" t="s">
        <v>85</v>
      </c>
      <c r="AY213" s="263" t="s">
        <v>119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67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p4P3b3npIQ98nGIpMZv89aBU7eaGA9Jd4VPYAmmQzJYCoON4h/4yg45h9D0oGB2Dq/tNEjalajc5/oZVq34Zww==" hashValue="R1vfVtFmtOqKn6foZ1RSc77lkX3kSHrCs54pvwn3pJgWghcWMticsHE48Fk4Hkhqzx4KRhfPj7f4V5G6u68reg==" algorithmName="SHA-512" password="CC35"/>
  <autoFilter ref="C117:K21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245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12. 11. 2024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ROUND((SUM(BE119:BE229)),  2)</f>
        <v>0</v>
      </c>
      <c r="G33" s="38"/>
      <c r="H33" s="38"/>
      <c r="I33" s="155">
        <v>0.20999999999999999</v>
      </c>
      <c r="J33" s="154">
        <f>ROUND(((SUM(BE119:BE229))*I33),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ROUND((SUM(BF119:BF229)),  2)</f>
        <v>0</v>
      </c>
      <c r="G34" s="38"/>
      <c r="H34" s="38"/>
      <c r="I34" s="155">
        <v>0.12</v>
      </c>
      <c r="J34" s="154">
        <f>ROUND(((SUM(BF119:BF229))*I34),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ROUND((SUM(BG119:BG229)),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ROUND((SUM(BH119:BH229)),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ROUND((SUM(BI119:BI229)),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802.1 - Výsadba zeleně – etapa 2 - ulice Na Dražkách – U Archivu -rozvojová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12. 11. 2024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246</v>
      </c>
      <c r="E99" s="188"/>
      <c r="F99" s="188"/>
      <c r="G99" s="188"/>
      <c r="H99" s="188"/>
      <c r="I99" s="188"/>
      <c r="J99" s="189">
        <f>J227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802.1 - Výsadba zeleně – etapa 2 - ulice Na Dražkách – U Archivu -rozvojová péče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12. 11. 2024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105</v>
      </c>
      <c r="D118" s="194" t="s">
        <v>62</v>
      </c>
      <c r="E118" s="194" t="s">
        <v>58</v>
      </c>
      <c r="F118" s="194" t="s">
        <v>59</v>
      </c>
      <c r="G118" s="194" t="s">
        <v>106</v>
      </c>
      <c r="H118" s="194" t="s">
        <v>107</v>
      </c>
      <c r="I118" s="194" t="s">
        <v>108</v>
      </c>
      <c r="J118" s="194" t="s">
        <v>99</v>
      </c>
      <c r="K118" s="195" t="s">
        <v>109</v>
      </c>
      <c r="L118" s="196"/>
      <c r="M118" s="100" t="s">
        <v>1</v>
      </c>
      <c r="N118" s="101" t="s">
        <v>41</v>
      </c>
      <c r="O118" s="101" t="s">
        <v>110</v>
      </c>
      <c r="P118" s="101" t="s">
        <v>111</v>
      </c>
      <c r="Q118" s="101" t="s">
        <v>112</v>
      </c>
      <c r="R118" s="101" t="s">
        <v>113</v>
      </c>
      <c r="S118" s="101" t="s">
        <v>114</v>
      </c>
      <c r="T118" s="102" t="s">
        <v>115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1.816004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117</v>
      </c>
      <c r="F120" s="205" t="s">
        <v>118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P121+P227</f>
        <v>0</v>
      </c>
      <c r="Q120" s="210"/>
      <c r="R120" s="211">
        <f>R121+R227</f>
        <v>1.816004</v>
      </c>
      <c r="S120" s="210"/>
      <c r="T120" s="212">
        <f>T121+T227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119</v>
      </c>
      <c r="BK120" s="215">
        <f>BK121+BK227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120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SUM(P122:P226)</f>
        <v>0</v>
      </c>
      <c r="Q121" s="210"/>
      <c r="R121" s="211">
        <f>SUM(R122:R226)</f>
        <v>1.816004</v>
      </c>
      <c r="S121" s="210"/>
      <c r="T121" s="212">
        <f>SUM(T122:T226)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119</v>
      </c>
      <c r="BK121" s="215">
        <f>SUM(BK122:BK226)</f>
        <v>0</v>
      </c>
    </row>
    <row r="122" s="2" customFormat="1" ht="24.15" customHeight="1">
      <c r="A122" s="38"/>
      <c r="B122" s="39"/>
      <c r="C122" s="218" t="s">
        <v>85</v>
      </c>
      <c r="D122" s="218" t="s">
        <v>121</v>
      </c>
      <c r="E122" s="219" t="s">
        <v>122</v>
      </c>
      <c r="F122" s="220" t="s">
        <v>123</v>
      </c>
      <c r="G122" s="221" t="s">
        <v>124</v>
      </c>
      <c r="H122" s="222">
        <v>1878.5999999999999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125</v>
      </c>
      <c r="AT122" s="229" t="s">
        <v>121</v>
      </c>
      <c r="AU122" s="229" t="s">
        <v>87</v>
      </c>
      <c r="AY122" s="17" t="s">
        <v>119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125</v>
      </c>
      <c r="BM122" s="229" t="s">
        <v>247</v>
      </c>
    </row>
    <row r="123" s="13" customFormat="1">
      <c r="A123" s="13"/>
      <c r="B123" s="231"/>
      <c r="C123" s="232"/>
      <c r="D123" s="233" t="s">
        <v>127</v>
      </c>
      <c r="E123" s="234" t="s">
        <v>1</v>
      </c>
      <c r="F123" s="235" t="s">
        <v>128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127</v>
      </c>
      <c r="AU123" s="241" t="s">
        <v>87</v>
      </c>
      <c r="AV123" s="13" t="s">
        <v>85</v>
      </c>
      <c r="AW123" s="13" t="s">
        <v>33</v>
      </c>
      <c r="AX123" s="13" t="s">
        <v>77</v>
      </c>
      <c r="AY123" s="241" t="s">
        <v>119</v>
      </c>
    </row>
    <row r="124" s="14" customFormat="1">
      <c r="A124" s="14"/>
      <c r="B124" s="242"/>
      <c r="C124" s="243"/>
      <c r="D124" s="233" t="s">
        <v>127</v>
      </c>
      <c r="E124" s="244" t="s">
        <v>1</v>
      </c>
      <c r="F124" s="245" t="s">
        <v>248</v>
      </c>
      <c r="G124" s="243"/>
      <c r="H124" s="246">
        <v>1878.5999999999999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127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119</v>
      </c>
    </row>
    <row r="125" s="15" customFormat="1">
      <c r="A125" s="15"/>
      <c r="B125" s="253"/>
      <c r="C125" s="254"/>
      <c r="D125" s="233" t="s">
        <v>127</v>
      </c>
      <c r="E125" s="255" t="s">
        <v>1</v>
      </c>
      <c r="F125" s="256" t="s">
        <v>130</v>
      </c>
      <c r="G125" s="254"/>
      <c r="H125" s="257">
        <v>1878.5999999999999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127</v>
      </c>
      <c r="AU125" s="263" t="s">
        <v>87</v>
      </c>
      <c r="AV125" s="15" t="s">
        <v>125</v>
      </c>
      <c r="AW125" s="15" t="s">
        <v>33</v>
      </c>
      <c r="AX125" s="15" t="s">
        <v>85</v>
      </c>
      <c r="AY125" s="263" t="s">
        <v>119</v>
      </c>
    </row>
    <row r="126" s="2" customFormat="1" ht="24.15" customHeight="1">
      <c r="A126" s="38"/>
      <c r="B126" s="39"/>
      <c r="C126" s="218" t="s">
        <v>87</v>
      </c>
      <c r="D126" s="218" t="s">
        <v>121</v>
      </c>
      <c r="E126" s="219" t="s">
        <v>131</v>
      </c>
      <c r="F126" s="220" t="s">
        <v>132</v>
      </c>
      <c r="G126" s="221" t="s">
        <v>124</v>
      </c>
      <c r="H126" s="222">
        <v>18.786000000000001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125</v>
      </c>
      <c r="AT126" s="229" t="s">
        <v>121</v>
      </c>
      <c r="AU126" s="229" t="s">
        <v>87</v>
      </c>
      <c r="AY126" s="17" t="s">
        <v>119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125</v>
      </c>
      <c r="BM126" s="229" t="s">
        <v>249</v>
      </c>
    </row>
    <row r="127" s="13" customFormat="1">
      <c r="A127" s="13"/>
      <c r="B127" s="231"/>
      <c r="C127" s="232"/>
      <c r="D127" s="233" t="s">
        <v>127</v>
      </c>
      <c r="E127" s="234" t="s">
        <v>1</v>
      </c>
      <c r="F127" s="235" t="s">
        <v>134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127</v>
      </c>
      <c r="AU127" s="241" t="s">
        <v>87</v>
      </c>
      <c r="AV127" s="13" t="s">
        <v>85</v>
      </c>
      <c r="AW127" s="13" t="s">
        <v>33</v>
      </c>
      <c r="AX127" s="13" t="s">
        <v>77</v>
      </c>
      <c r="AY127" s="241" t="s">
        <v>119</v>
      </c>
    </row>
    <row r="128" s="14" customFormat="1">
      <c r="A128" s="14"/>
      <c r="B128" s="242"/>
      <c r="C128" s="243"/>
      <c r="D128" s="233" t="s">
        <v>127</v>
      </c>
      <c r="E128" s="244" t="s">
        <v>1</v>
      </c>
      <c r="F128" s="245" t="s">
        <v>250</v>
      </c>
      <c r="G128" s="243"/>
      <c r="H128" s="246">
        <v>18.786000000000001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127</v>
      </c>
      <c r="AU128" s="252" t="s">
        <v>87</v>
      </c>
      <c r="AV128" s="14" t="s">
        <v>87</v>
      </c>
      <c r="AW128" s="14" t="s">
        <v>33</v>
      </c>
      <c r="AX128" s="14" t="s">
        <v>77</v>
      </c>
      <c r="AY128" s="252" t="s">
        <v>119</v>
      </c>
    </row>
    <row r="129" s="15" customFormat="1">
      <c r="A129" s="15"/>
      <c r="B129" s="253"/>
      <c r="C129" s="254"/>
      <c r="D129" s="233" t="s">
        <v>127</v>
      </c>
      <c r="E129" s="255" t="s">
        <v>1</v>
      </c>
      <c r="F129" s="256" t="s">
        <v>130</v>
      </c>
      <c r="G129" s="254"/>
      <c r="H129" s="257">
        <v>18.786000000000001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127</v>
      </c>
      <c r="AU129" s="263" t="s">
        <v>87</v>
      </c>
      <c r="AV129" s="15" t="s">
        <v>125</v>
      </c>
      <c r="AW129" s="15" t="s">
        <v>33</v>
      </c>
      <c r="AX129" s="15" t="s">
        <v>85</v>
      </c>
      <c r="AY129" s="263" t="s">
        <v>119</v>
      </c>
    </row>
    <row r="130" s="2" customFormat="1" ht="21.75" customHeight="1">
      <c r="A130" s="38"/>
      <c r="B130" s="39"/>
      <c r="C130" s="264" t="s">
        <v>136</v>
      </c>
      <c r="D130" s="264" t="s">
        <v>137</v>
      </c>
      <c r="E130" s="265" t="s">
        <v>138</v>
      </c>
      <c r="F130" s="266" t="s">
        <v>139</v>
      </c>
      <c r="G130" s="267" t="s">
        <v>140</v>
      </c>
      <c r="H130" s="268">
        <v>0.56399999999999995</v>
      </c>
      <c r="I130" s="269"/>
      <c r="J130" s="270">
        <f>ROUND(I130*H130,2)</f>
        <v>0</v>
      </c>
      <c r="K130" s="266" t="s">
        <v>1</v>
      </c>
      <c r="L130" s="271"/>
      <c r="M130" s="272" t="s">
        <v>1</v>
      </c>
      <c r="N130" s="273" t="s">
        <v>42</v>
      </c>
      <c r="O130" s="91"/>
      <c r="P130" s="227">
        <f>O130*H130</f>
        <v>0</v>
      </c>
      <c r="Q130" s="227">
        <v>0.001</v>
      </c>
      <c r="R130" s="227">
        <f>Q130*H130</f>
        <v>0.00056399999999999994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141</v>
      </c>
      <c r="AT130" s="229" t="s">
        <v>137</v>
      </c>
      <c r="AU130" s="229" t="s">
        <v>87</v>
      </c>
      <c r="AY130" s="17" t="s">
        <v>119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125</v>
      </c>
      <c r="BM130" s="229" t="s">
        <v>251</v>
      </c>
    </row>
    <row r="131" s="14" customFormat="1">
      <c r="A131" s="14"/>
      <c r="B131" s="242"/>
      <c r="C131" s="243"/>
      <c r="D131" s="233" t="s">
        <v>127</v>
      </c>
      <c r="E131" s="244" t="s">
        <v>1</v>
      </c>
      <c r="F131" s="245" t="s">
        <v>252</v>
      </c>
      <c r="G131" s="243"/>
      <c r="H131" s="246">
        <v>0.56399999999999995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127</v>
      </c>
      <c r="AU131" s="252" t="s">
        <v>87</v>
      </c>
      <c r="AV131" s="14" t="s">
        <v>87</v>
      </c>
      <c r="AW131" s="14" t="s">
        <v>33</v>
      </c>
      <c r="AX131" s="14" t="s">
        <v>77</v>
      </c>
      <c r="AY131" s="252" t="s">
        <v>119</v>
      </c>
    </row>
    <row r="132" s="15" customFormat="1">
      <c r="A132" s="15"/>
      <c r="B132" s="253"/>
      <c r="C132" s="254"/>
      <c r="D132" s="233" t="s">
        <v>127</v>
      </c>
      <c r="E132" s="255" t="s">
        <v>1</v>
      </c>
      <c r="F132" s="256" t="s">
        <v>130</v>
      </c>
      <c r="G132" s="254"/>
      <c r="H132" s="257">
        <v>0.56399999999999995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127</v>
      </c>
      <c r="AU132" s="263" t="s">
        <v>87</v>
      </c>
      <c r="AV132" s="15" t="s">
        <v>125</v>
      </c>
      <c r="AW132" s="15" t="s">
        <v>33</v>
      </c>
      <c r="AX132" s="15" t="s">
        <v>85</v>
      </c>
      <c r="AY132" s="263" t="s">
        <v>119</v>
      </c>
    </row>
    <row r="133" s="2" customFormat="1" ht="24.15" customHeight="1">
      <c r="A133" s="38"/>
      <c r="B133" s="39"/>
      <c r="C133" s="218" t="s">
        <v>125</v>
      </c>
      <c r="D133" s="218" t="s">
        <v>121</v>
      </c>
      <c r="E133" s="219" t="s">
        <v>144</v>
      </c>
      <c r="F133" s="220" t="s">
        <v>145</v>
      </c>
      <c r="G133" s="221" t="s">
        <v>146</v>
      </c>
      <c r="H133" s="222">
        <v>40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125</v>
      </c>
      <c r="AT133" s="229" t="s">
        <v>121</v>
      </c>
      <c r="AU133" s="229" t="s">
        <v>87</v>
      </c>
      <c r="AY133" s="17" t="s">
        <v>119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125</v>
      </c>
      <c r="BM133" s="229" t="s">
        <v>253</v>
      </c>
    </row>
    <row r="134" s="13" customFormat="1">
      <c r="A134" s="13"/>
      <c r="B134" s="231"/>
      <c r="C134" s="232"/>
      <c r="D134" s="233" t="s">
        <v>127</v>
      </c>
      <c r="E134" s="234" t="s">
        <v>1</v>
      </c>
      <c r="F134" s="235" t="s">
        <v>148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127</v>
      </c>
      <c r="AU134" s="241" t="s">
        <v>87</v>
      </c>
      <c r="AV134" s="13" t="s">
        <v>85</v>
      </c>
      <c r="AW134" s="13" t="s">
        <v>33</v>
      </c>
      <c r="AX134" s="13" t="s">
        <v>77</v>
      </c>
      <c r="AY134" s="241" t="s">
        <v>119</v>
      </c>
    </row>
    <row r="135" s="14" customFormat="1">
      <c r="A135" s="14"/>
      <c r="B135" s="242"/>
      <c r="C135" s="243"/>
      <c r="D135" s="233" t="s">
        <v>127</v>
      </c>
      <c r="E135" s="244" t="s">
        <v>1</v>
      </c>
      <c r="F135" s="245" t="s">
        <v>254</v>
      </c>
      <c r="G135" s="243"/>
      <c r="H135" s="246">
        <v>40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127</v>
      </c>
      <c r="AU135" s="252" t="s">
        <v>87</v>
      </c>
      <c r="AV135" s="14" t="s">
        <v>87</v>
      </c>
      <c r="AW135" s="14" t="s">
        <v>33</v>
      </c>
      <c r="AX135" s="14" t="s">
        <v>77</v>
      </c>
      <c r="AY135" s="252" t="s">
        <v>119</v>
      </c>
    </row>
    <row r="136" s="15" customFormat="1">
      <c r="A136" s="15"/>
      <c r="B136" s="253"/>
      <c r="C136" s="254"/>
      <c r="D136" s="233" t="s">
        <v>127</v>
      </c>
      <c r="E136" s="255" t="s">
        <v>1</v>
      </c>
      <c r="F136" s="256" t="s">
        <v>130</v>
      </c>
      <c r="G136" s="254"/>
      <c r="H136" s="257">
        <v>40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127</v>
      </c>
      <c r="AU136" s="263" t="s">
        <v>87</v>
      </c>
      <c r="AV136" s="15" t="s">
        <v>125</v>
      </c>
      <c r="AW136" s="15" t="s">
        <v>33</v>
      </c>
      <c r="AX136" s="15" t="s">
        <v>85</v>
      </c>
      <c r="AY136" s="263" t="s">
        <v>119</v>
      </c>
    </row>
    <row r="137" s="2" customFormat="1" ht="24.15" customHeight="1">
      <c r="A137" s="38"/>
      <c r="B137" s="39"/>
      <c r="C137" s="218" t="s">
        <v>150</v>
      </c>
      <c r="D137" s="218" t="s">
        <v>121</v>
      </c>
      <c r="E137" s="219" t="s">
        <v>151</v>
      </c>
      <c r="F137" s="220" t="s">
        <v>255</v>
      </c>
      <c r="G137" s="221" t="s">
        <v>146</v>
      </c>
      <c r="H137" s="222">
        <v>22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2.0000000000000002E-05</v>
      </c>
      <c r="R137" s="227">
        <f>Q137*H137</f>
        <v>0.00044000000000000002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125</v>
      </c>
      <c r="AT137" s="229" t="s">
        <v>121</v>
      </c>
      <c r="AU137" s="229" t="s">
        <v>87</v>
      </c>
      <c r="AY137" s="17" t="s">
        <v>119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125</v>
      </c>
      <c r="BM137" s="229" t="s">
        <v>256</v>
      </c>
    </row>
    <row r="138" s="14" customFormat="1">
      <c r="A138" s="14"/>
      <c r="B138" s="242"/>
      <c r="C138" s="243"/>
      <c r="D138" s="233" t="s">
        <v>127</v>
      </c>
      <c r="E138" s="244" t="s">
        <v>1</v>
      </c>
      <c r="F138" s="245" t="s">
        <v>257</v>
      </c>
      <c r="G138" s="243"/>
      <c r="H138" s="246">
        <v>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127</v>
      </c>
      <c r="AU138" s="252" t="s">
        <v>87</v>
      </c>
      <c r="AV138" s="14" t="s">
        <v>87</v>
      </c>
      <c r="AW138" s="14" t="s">
        <v>33</v>
      </c>
      <c r="AX138" s="14" t="s">
        <v>77</v>
      </c>
      <c r="AY138" s="252" t="s">
        <v>119</v>
      </c>
    </row>
    <row r="139" s="14" customFormat="1">
      <c r="A139" s="14"/>
      <c r="B139" s="242"/>
      <c r="C139" s="243"/>
      <c r="D139" s="233" t="s">
        <v>127</v>
      </c>
      <c r="E139" s="244" t="s">
        <v>1</v>
      </c>
      <c r="F139" s="245" t="s">
        <v>258</v>
      </c>
      <c r="G139" s="243"/>
      <c r="H139" s="246">
        <v>8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127</v>
      </c>
      <c r="AU139" s="252" t="s">
        <v>87</v>
      </c>
      <c r="AV139" s="14" t="s">
        <v>87</v>
      </c>
      <c r="AW139" s="14" t="s">
        <v>33</v>
      </c>
      <c r="AX139" s="14" t="s">
        <v>77</v>
      </c>
      <c r="AY139" s="252" t="s">
        <v>119</v>
      </c>
    </row>
    <row r="140" s="14" customFormat="1">
      <c r="A140" s="14"/>
      <c r="B140" s="242"/>
      <c r="C140" s="243"/>
      <c r="D140" s="233" t="s">
        <v>127</v>
      </c>
      <c r="E140" s="244" t="s">
        <v>1</v>
      </c>
      <c r="F140" s="245" t="s">
        <v>259</v>
      </c>
      <c r="G140" s="243"/>
      <c r="H140" s="246">
        <v>3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127</v>
      </c>
      <c r="AU140" s="252" t="s">
        <v>87</v>
      </c>
      <c r="AV140" s="14" t="s">
        <v>87</v>
      </c>
      <c r="AW140" s="14" t="s">
        <v>33</v>
      </c>
      <c r="AX140" s="14" t="s">
        <v>77</v>
      </c>
      <c r="AY140" s="252" t="s">
        <v>119</v>
      </c>
    </row>
    <row r="141" s="14" customFormat="1">
      <c r="A141" s="14"/>
      <c r="B141" s="242"/>
      <c r="C141" s="243"/>
      <c r="D141" s="233" t="s">
        <v>127</v>
      </c>
      <c r="E141" s="244" t="s">
        <v>1</v>
      </c>
      <c r="F141" s="245" t="s">
        <v>260</v>
      </c>
      <c r="G141" s="243"/>
      <c r="H141" s="246">
        <v>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127</v>
      </c>
      <c r="AU141" s="252" t="s">
        <v>87</v>
      </c>
      <c r="AV141" s="14" t="s">
        <v>87</v>
      </c>
      <c r="AW141" s="14" t="s">
        <v>33</v>
      </c>
      <c r="AX141" s="14" t="s">
        <v>77</v>
      </c>
      <c r="AY141" s="252" t="s">
        <v>119</v>
      </c>
    </row>
    <row r="142" s="15" customFormat="1">
      <c r="A142" s="15"/>
      <c r="B142" s="253"/>
      <c r="C142" s="254"/>
      <c r="D142" s="233" t="s">
        <v>127</v>
      </c>
      <c r="E142" s="255" t="s">
        <v>1</v>
      </c>
      <c r="F142" s="256" t="s">
        <v>130</v>
      </c>
      <c r="G142" s="254"/>
      <c r="H142" s="257">
        <v>22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127</v>
      </c>
      <c r="AU142" s="263" t="s">
        <v>87</v>
      </c>
      <c r="AV142" s="15" t="s">
        <v>125</v>
      </c>
      <c r="AW142" s="15" t="s">
        <v>33</v>
      </c>
      <c r="AX142" s="15" t="s">
        <v>85</v>
      </c>
      <c r="AY142" s="263" t="s">
        <v>119</v>
      </c>
    </row>
    <row r="143" s="2" customFormat="1" ht="24.15" customHeight="1">
      <c r="A143" s="38"/>
      <c r="B143" s="39"/>
      <c r="C143" s="218" t="s">
        <v>155</v>
      </c>
      <c r="D143" s="218" t="s">
        <v>121</v>
      </c>
      <c r="E143" s="219" t="s">
        <v>156</v>
      </c>
      <c r="F143" s="220" t="s">
        <v>157</v>
      </c>
      <c r="G143" s="221" t="s">
        <v>124</v>
      </c>
      <c r="H143" s="222">
        <v>126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125</v>
      </c>
      <c r="AT143" s="229" t="s">
        <v>121</v>
      </c>
      <c r="AU143" s="229" t="s">
        <v>87</v>
      </c>
      <c r="AY143" s="17" t="s">
        <v>119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125</v>
      </c>
      <c r="BM143" s="229" t="s">
        <v>261</v>
      </c>
    </row>
    <row r="144" s="13" customFormat="1">
      <c r="A144" s="13"/>
      <c r="B144" s="231"/>
      <c r="C144" s="232"/>
      <c r="D144" s="233" t="s">
        <v>127</v>
      </c>
      <c r="E144" s="234" t="s">
        <v>1</v>
      </c>
      <c r="F144" s="235" t="s">
        <v>159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127</v>
      </c>
      <c r="AU144" s="241" t="s">
        <v>87</v>
      </c>
      <c r="AV144" s="13" t="s">
        <v>85</v>
      </c>
      <c r="AW144" s="13" t="s">
        <v>33</v>
      </c>
      <c r="AX144" s="13" t="s">
        <v>77</v>
      </c>
      <c r="AY144" s="241" t="s">
        <v>119</v>
      </c>
    </row>
    <row r="145" s="14" customFormat="1">
      <c r="A145" s="14"/>
      <c r="B145" s="242"/>
      <c r="C145" s="243"/>
      <c r="D145" s="233" t="s">
        <v>127</v>
      </c>
      <c r="E145" s="244" t="s">
        <v>1</v>
      </c>
      <c r="F145" s="245" t="s">
        <v>262</v>
      </c>
      <c r="G145" s="243"/>
      <c r="H145" s="246">
        <v>126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127</v>
      </c>
      <c r="AU145" s="252" t="s">
        <v>87</v>
      </c>
      <c r="AV145" s="14" t="s">
        <v>87</v>
      </c>
      <c r="AW145" s="14" t="s">
        <v>33</v>
      </c>
      <c r="AX145" s="14" t="s">
        <v>77</v>
      </c>
      <c r="AY145" s="252" t="s">
        <v>119</v>
      </c>
    </row>
    <row r="146" s="15" customFormat="1">
      <c r="A146" s="15"/>
      <c r="B146" s="253"/>
      <c r="C146" s="254"/>
      <c r="D146" s="233" t="s">
        <v>127</v>
      </c>
      <c r="E146" s="255" t="s">
        <v>1</v>
      </c>
      <c r="F146" s="256" t="s">
        <v>130</v>
      </c>
      <c r="G146" s="254"/>
      <c r="H146" s="257">
        <v>126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127</v>
      </c>
      <c r="AU146" s="263" t="s">
        <v>87</v>
      </c>
      <c r="AV146" s="15" t="s">
        <v>125</v>
      </c>
      <c r="AW146" s="15" t="s">
        <v>33</v>
      </c>
      <c r="AX146" s="15" t="s">
        <v>85</v>
      </c>
      <c r="AY146" s="263" t="s">
        <v>119</v>
      </c>
    </row>
    <row r="147" s="2" customFormat="1" ht="16.5" customHeight="1">
      <c r="A147" s="38"/>
      <c r="B147" s="39"/>
      <c r="C147" s="264" t="s">
        <v>161</v>
      </c>
      <c r="D147" s="264" t="s">
        <v>137</v>
      </c>
      <c r="E147" s="265" t="s">
        <v>162</v>
      </c>
      <c r="F147" s="266" t="s">
        <v>163</v>
      </c>
      <c r="G147" s="267" t="s">
        <v>164</v>
      </c>
      <c r="H147" s="268">
        <v>1.796</v>
      </c>
      <c r="I147" s="269"/>
      <c r="J147" s="270">
        <f>ROUND(I147*H147,2)</f>
        <v>0</v>
      </c>
      <c r="K147" s="266" t="s">
        <v>1</v>
      </c>
      <c r="L147" s="271"/>
      <c r="M147" s="272" t="s">
        <v>1</v>
      </c>
      <c r="N147" s="273" t="s">
        <v>42</v>
      </c>
      <c r="O147" s="91"/>
      <c r="P147" s="227">
        <f>O147*H147</f>
        <v>0</v>
      </c>
      <c r="Q147" s="227">
        <v>1</v>
      </c>
      <c r="R147" s="227">
        <f>Q147*H147</f>
        <v>1.796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141</v>
      </c>
      <c r="AT147" s="229" t="s">
        <v>137</v>
      </c>
      <c r="AU147" s="229" t="s">
        <v>87</v>
      </c>
      <c r="AY147" s="17" t="s">
        <v>119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85</v>
      </c>
      <c r="BK147" s="230">
        <f>ROUND(I147*H147,2)</f>
        <v>0</v>
      </c>
      <c r="BL147" s="17" t="s">
        <v>125</v>
      </c>
      <c r="BM147" s="229" t="s">
        <v>263</v>
      </c>
    </row>
    <row r="148" s="13" customFormat="1">
      <c r="A148" s="13"/>
      <c r="B148" s="231"/>
      <c r="C148" s="232"/>
      <c r="D148" s="233" t="s">
        <v>127</v>
      </c>
      <c r="E148" s="234" t="s">
        <v>1</v>
      </c>
      <c r="F148" s="235" t="s">
        <v>264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127</v>
      </c>
      <c r="AU148" s="241" t="s">
        <v>87</v>
      </c>
      <c r="AV148" s="13" t="s">
        <v>85</v>
      </c>
      <c r="AW148" s="13" t="s">
        <v>33</v>
      </c>
      <c r="AX148" s="13" t="s">
        <v>77</v>
      </c>
      <c r="AY148" s="241" t="s">
        <v>119</v>
      </c>
    </row>
    <row r="149" s="14" customFormat="1">
      <c r="A149" s="14"/>
      <c r="B149" s="242"/>
      <c r="C149" s="243"/>
      <c r="D149" s="233" t="s">
        <v>127</v>
      </c>
      <c r="E149" s="244" t="s">
        <v>1</v>
      </c>
      <c r="F149" s="245" t="s">
        <v>265</v>
      </c>
      <c r="G149" s="243"/>
      <c r="H149" s="246">
        <v>1.796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127</v>
      </c>
      <c r="AU149" s="252" t="s">
        <v>87</v>
      </c>
      <c r="AV149" s="14" t="s">
        <v>87</v>
      </c>
      <c r="AW149" s="14" t="s">
        <v>33</v>
      </c>
      <c r="AX149" s="14" t="s">
        <v>77</v>
      </c>
      <c r="AY149" s="252" t="s">
        <v>119</v>
      </c>
    </row>
    <row r="150" s="15" customFormat="1">
      <c r="A150" s="15"/>
      <c r="B150" s="253"/>
      <c r="C150" s="254"/>
      <c r="D150" s="233" t="s">
        <v>127</v>
      </c>
      <c r="E150" s="255" t="s">
        <v>1</v>
      </c>
      <c r="F150" s="256" t="s">
        <v>130</v>
      </c>
      <c r="G150" s="254"/>
      <c r="H150" s="257">
        <v>1.796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127</v>
      </c>
      <c r="AU150" s="263" t="s">
        <v>87</v>
      </c>
      <c r="AV150" s="15" t="s">
        <v>125</v>
      </c>
      <c r="AW150" s="15" t="s">
        <v>33</v>
      </c>
      <c r="AX150" s="15" t="s">
        <v>85</v>
      </c>
      <c r="AY150" s="263" t="s">
        <v>119</v>
      </c>
    </row>
    <row r="151" s="2" customFormat="1" ht="24.15" customHeight="1">
      <c r="A151" s="38"/>
      <c r="B151" s="39"/>
      <c r="C151" s="218" t="s">
        <v>141</v>
      </c>
      <c r="D151" s="218" t="s">
        <v>121</v>
      </c>
      <c r="E151" s="219" t="s">
        <v>167</v>
      </c>
      <c r="F151" s="220" t="s">
        <v>168</v>
      </c>
      <c r="G151" s="221" t="s">
        <v>164</v>
      </c>
      <c r="H151" s="222">
        <v>0.019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125</v>
      </c>
      <c r="AT151" s="229" t="s">
        <v>121</v>
      </c>
      <c r="AU151" s="229" t="s">
        <v>87</v>
      </c>
      <c r="AY151" s="17" t="s">
        <v>119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125</v>
      </c>
      <c r="BM151" s="229" t="s">
        <v>266</v>
      </c>
    </row>
    <row r="152" s="13" customFormat="1">
      <c r="A152" s="13"/>
      <c r="B152" s="231"/>
      <c r="C152" s="232"/>
      <c r="D152" s="233" t="s">
        <v>127</v>
      </c>
      <c r="E152" s="234" t="s">
        <v>1</v>
      </c>
      <c r="F152" s="235" t="s">
        <v>170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127</v>
      </c>
      <c r="AU152" s="241" t="s">
        <v>87</v>
      </c>
      <c r="AV152" s="13" t="s">
        <v>85</v>
      </c>
      <c r="AW152" s="13" t="s">
        <v>33</v>
      </c>
      <c r="AX152" s="13" t="s">
        <v>77</v>
      </c>
      <c r="AY152" s="241" t="s">
        <v>119</v>
      </c>
    </row>
    <row r="153" s="14" customFormat="1">
      <c r="A153" s="14"/>
      <c r="B153" s="242"/>
      <c r="C153" s="243"/>
      <c r="D153" s="233" t="s">
        <v>127</v>
      </c>
      <c r="E153" s="244" t="s">
        <v>1</v>
      </c>
      <c r="F153" s="245" t="s">
        <v>267</v>
      </c>
      <c r="G153" s="243"/>
      <c r="H153" s="246">
        <v>0.019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127</v>
      </c>
      <c r="AU153" s="252" t="s">
        <v>87</v>
      </c>
      <c r="AV153" s="14" t="s">
        <v>87</v>
      </c>
      <c r="AW153" s="14" t="s">
        <v>33</v>
      </c>
      <c r="AX153" s="14" t="s">
        <v>77</v>
      </c>
      <c r="AY153" s="252" t="s">
        <v>119</v>
      </c>
    </row>
    <row r="154" s="15" customFormat="1">
      <c r="A154" s="15"/>
      <c r="B154" s="253"/>
      <c r="C154" s="254"/>
      <c r="D154" s="233" t="s">
        <v>127</v>
      </c>
      <c r="E154" s="255" t="s">
        <v>1</v>
      </c>
      <c r="F154" s="256" t="s">
        <v>130</v>
      </c>
      <c r="G154" s="254"/>
      <c r="H154" s="257">
        <v>0.019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127</v>
      </c>
      <c r="AU154" s="263" t="s">
        <v>87</v>
      </c>
      <c r="AV154" s="15" t="s">
        <v>125</v>
      </c>
      <c r="AW154" s="15" t="s">
        <v>33</v>
      </c>
      <c r="AX154" s="15" t="s">
        <v>85</v>
      </c>
      <c r="AY154" s="263" t="s">
        <v>119</v>
      </c>
    </row>
    <row r="155" s="2" customFormat="1" ht="16.5" customHeight="1">
      <c r="A155" s="38"/>
      <c r="B155" s="39"/>
      <c r="C155" s="264" t="s">
        <v>172</v>
      </c>
      <c r="D155" s="264" t="s">
        <v>137</v>
      </c>
      <c r="E155" s="265" t="s">
        <v>173</v>
      </c>
      <c r="F155" s="266" t="s">
        <v>174</v>
      </c>
      <c r="G155" s="267" t="s">
        <v>140</v>
      </c>
      <c r="H155" s="268">
        <v>19</v>
      </c>
      <c r="I155" s="269"/>
      <c r="J155" s="270">
        <f>ROUND(I155*H155,2)</f>
        <v>0</v>
      </c>
      <c r="K155" s="266" t="s">
        <v>175</v>
      </c>
      <c r="L155" s="271"/>
      <c r="M155" s="272" t="s">
        <v>1</v>
      </c>
      <c r="N155" s="273" t="s">
        <v>42</v>
      </c>
      <c r="O155" s="91"/>
      <c r="P155" s="227">
        <f>O155*H155</f>
        <v>0</v>
      </c>
      <c r="Q155" s="227">
        <v>0.001</v>
      </c>
      <c r="R155" s="227">
        <f>Q155*H155</f>
        <v>0.019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141</v>
      </c>
      <c r="AT155" s="229" t="s">
        <v>137</v>
      </c>
      <c r="AU155" s="229" t="s">
        <v>87</v>
      </c>
      <c r="AY155" s="17" t="s">
        <v>119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125</v>
      </c>
      <c r="BM155" s="229" t="s">
        <v>268</v>
      </c>
    </row>
    <row r="156" s="14" customFormat="1">
      <c r="A156" s="14"/>
      <c r="B156" s="242"/>
      <c r="C156" s="243"/>
      <c r="D156" s="233" t="s">
        <v>127</v>
      </c>
      <c r="E156" s="244" t="s">
        <v>1</v>
      </c>
      <c r="F156" s="245" t="s">
        <v>219</v>
      </c>
      <c r="G156" s="243"/>
      <c r="H156" s="246">
        <v>19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127</v>
      </c>
      <c r="AU156" s="252" t="s">
        <v>87</v>
      </c>
      <c r="AV156" s="14" t="s">
        <v>87</v>
      </c>
      <c r="AW156" s="14" t="s">
        <v>33</v>
      </c>
      <c r="AX156" s="14" t="s">
        <v>77</v>
      </c>
      <c r="AY156" s="252" t="s">
        <v>119</v>
      </c>
    </row>
    <row r="157" s="15" customFormat="1">
      <c r="A157" s="15"/>
      <c r="B157" s="253"/>
      <c r="C157" s="254"/>
      <c r="D157" s="233" t="s">
        <v>127</v>
      </c>
      <c r="E157" s="255" t="s">
        <v>1</v>
      </c>
      <c r="F157" s="256" t="s">
        <v>130</v>
      </c>
      <c r="G157" s="254"/>
      <c r="H157" s="257">
        <v>19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127</v>
      </c>
      <c r="AU157" s="263" t="s">
        <v>87</v>
      </c>
      <c r="AV157" s="15" t="s">
        <v>125</v>
      </c>
      <c r="AW157" s="15" t="s">
        <v>33</v>
      </c>
      <c r="AX157" s="15" t="s">
        <v>85</v>
      </c>
      <c r="AY157" s="263" t="s">
        <v>119</v>
      </c>
    </row>
    <row r="158" s="2" customFormat="1" ht="21.75" customHeight="1">
      <c r="A158" s="38"/>
      <c r="B158" s="39"/>
      <c r="C158" s="218" t="s">
        <v>178</v>
      </c>
      <c r="D158" s="218" t="s">
        <v>121</v>
      </c>
      <c r="E158" s="219" t="s">
        <v>179</v>
      </c>
      <c r="F158" s="220" t="s">
        <v>180</v>
      </c>
      <c r="G158" s="221" t="s">
        <v>124</v>
      </c>
      <c r="H158" s="222">
        <v>626.20000000000005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125</v>
      </c>
      <c r="AT158" s="229" t="s">
        <v>121</v>
      </c>
      <c r="AU158" s="229" t="s">
        <v>87</v>
      </c>
      <c r="AY158" s="17" t="s">
        <v>119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125</v>
      </c>
      <c r="BM158" s="229" t="s">
        <v>269</v>
      </c>
    </row>
    <row r="159" s="13" customFormat="1">
      <c r="A159" s="13"/>
      <c r="B159" s="231"/>
      <c r="C159" s="232"/>
      <c r="D159" s="233" t="s">
        <v>127</v>
      </c>
      <c r="E159" s="234" t="s">
        <v>1</v>
      </c>
      <c r="F159" s="235" t="s">
        <v>134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127</v>
      </c>
      <c r="AU159" s="241" t="s">
        <v>87</v>
      </c>
      <c r="AV159" s="13" t="s">
        <v>85</v>
      </c>
      <c r="AW159" s="13" t="s">
        <v>33</v>
      </c>
      <c r="AX159" s="13" t="s">
        <v>77</v>
      </c>
      <c r="AY159" s="241" t="s">
        <v>119</v>
      </c>
    </row>
    <row r="160" s="14" customFormat="1">
      <c r="A160" s="14"/>
      <c r="B160" s="242"/>
      <c r="C160" s="243"/>
      <c r="D160" s="233" t="s">
        <v>127</v>
      </c>
      <c r="E160" s="244" t="s">
        <v>1</v>
      </c>
      <c r="F160" s="245" t="s">
        <v>270</v>
      </c>
      <c r="G160" s="243"/>
      <c r="H160" s="246">
        <v>626.20000000000005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127</v>
      </c>
      <c r="AU160" s="252" t="s">
        <v>87</v>
      </c>
      <c r="AV160" s="14" t="s">
        <v>87</v>
      </c>
      <c r="AW160" s="14" t="s">
        <v>33</v>
      </c>
      <c r="AX160" s="14" t="s">
        <v>77</v>
      </c>
      <c r="AY160" s="252" t="s">
        <v>119</v>
      </c>
    </row>
    <row r="161" s="15" customFormat="1">
      <c r="A161" s="15"/>
      <c r="B161" s="253"/>
      <c r="C161" s="254"/>
      <c r="D161" s="233" t="s">
        <v>127</v>
      </c>
      <c r="E161" s="255" t="s">
        <v>1</v>
      </c>
      <c r="F161" s="256" t="s">
        <v>130</v>
      </c>
      <c r="G161" s="254"/>
      <c r="H161" s="257">
        <v>626.20000000000005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127</v>
      </c>
      <c r="AU161" s="263" t="s">
        <v>87</v>
      </c>
      <c r="AV161" s="15" t="s">
        <v>125</v>
      </c>
      <c r="AW161" s="15" t="s">
        <v>33</v>
      </c>
      <c r="AX161" s="15" t="s">
        <v>85</v>
      </c>
      <c r="AY161" s="263" t="s">
        <v>119</v>
      </c>
    </row>
    <row r="162" s="2" customFormat="1" ht="16.5" customHeight="1">
      <c r="A162" s="38"/>
      <c r="B162" s="39"/>
      <c r="C162" s="218" t="s">
        <v>183</v>
      </c>
      <c r="D162" s="218" t="s">
        <v>121</v>
      </c>
      <c r="E162" s="219" t="s">
        <v>184</v>
      </c>
      <c r="F162" s="220" t="s">
        <v>185</v>
      </c>
      <c r="G162" s="221" t="s">
        <v>186</v>
      </c>
      <c r="H162" s="222">
        <v>131.63999999999999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42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125</v>
      </c>
      <c r="AT162" s="229" t="s">
        <v>121</v>
      </c>
      <c r="AU162" s="229" t="s">
        <v>87</v>
      </c>
      <c r="AY162" s="17" t="s">
        <v>119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85</v>
      </c>
      <c r="BK162" s="230">
        <f>ROUND(I162*H162,2)</f>
        <v>0</v>
      </c>
      <c r="BL162" s="17" t="s">
        <v>125</v>
      </c>
      <c r="BM162" s="229" t="s">
        <v>271</v>
      </c>
    </row>
    <row r="163" s="13" customFormat="1">
      <c r="A163" s="13"/>
      <c r="B163" s="231"/>
      <c r="C163" s="232"/>
      <c r="D163" s="233" t="s">
        <v>127</v>
      </c>
      <c r="E163" s="234" t="s">
        <v>1</v>
      </c>
      <c r="F163" s="235" t="s">
        <v>188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127</v>
      </c>
      <c r="AU163" s="241" t="s">
        <v>87</v>
      </c>
      <c r="AV163" s="13" t="s">
        <v>85</v>
      </c>
      <c r="AW163" s="13" t="s">
        <v>33</v>
      </c>
      <c r="AX163" s="13" t="s">
        <v>77</v>
      </c>
      <c r="AY163" s="241" t="s">
        <v>119</v>
      </c>
    </row>
    <row r="164" s="14" customFormat="1">
      <c r="A164" s="14"/>
      <c r="B164" s="242"/>
      <c r="C164" s="243"/>
      <c r="D164" s="233" t="s">
        <v>127</v>
      </c>
      <c r="E164" s="244" t="s">
        <v>1</v>
      </c>
      <c r="F164" s="245" t="s">
        <v>272</v>
      </c>
      <c r="G164" s="243"/>
      <c r="H164" s="246">
        <v>125.24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127</v>
      </c>
      <c r="AU164" s="252" t="s">
        <v>87</v>
      </c>
      <c r="AV164" s="14" t="s">
        <v>87</v>
      </c>
      <c r="AW164" s="14" t="s">
        <v>33</v>
      </c>
      <c r="AX164" s="14" t="s">
        <v>77</v>
      </c>
      <c r="AY164" s="252" t="s">
        <v>119</v>
      </c>
    </row>
    <row r="165" s="14" customFormat="1">
      <c r="A165" s="14"/>
      <c r="B165" s="242"/>
      <c r="C165" s="243"/>
      <c r="D165" s="233" t="s">
        <v>127</v>
      </c>
      <c r="E165" s="244" t="s">
        <v>1</v>
      </c>
      <c r="F165" s="245" t="s">
        <v>273</v>
      </c>
      <c r="G165" s="243"/>
      <c r="H165" s="246">
        <v>6.4000000000000004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127</v>
      </c>
      <c r="AU165" s="252" t="s">
        <v>87</v>
      </c>
      <c r="AV165" s="14" t="s">
        <v>87</v>
      </c>
      <c r="AW165" s="14" t="s">
        <v>33</v>
      </c>
      <c r="AX165" s="14" t="s">
        <v>77</v>
      </c>
      <c r="AY165" s="252" t="s">
        <v>119</v>
      </c>
    </row>
    <row r="166" s="15" customFormat="1">
      <c r="A166" s="15"/>
      <c r="B166" s="253"/>
      <c r="C166" s="254"/>
      <c r="D166" s="233" t="s">
        <v>127</v>
      </c>
      <c r="E166" s="255" t="s">
        <v>1</v>
      </c>
      <c r="F166" s="256" t="s">
        <v>130</v>
      </c>
      <c r="G166" s="254"/>
      <c r="H166" s="257">
        <v>131.63999999999999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127</v>
      </c>
      <c r="AU166" s="263" t="s">
        <v>87</v>
      </c>
      <c r="AV166" s="15" t="s">
        <v>125</v>
      </c>
      <c r="AW166" s="15" t="s">
        <v>33</v>
      </c>
      <c r="AX166" s="15" t="s">
        <v>85</v>
      </c>
      <c r="AY166" s="263" t="s">
        <v>119</v>
      </c>
    </row>
    <row r="167" s="2" customFormat="1" ht="16.5" customHeight="1">
      <c r="A167" s="38"/>
      <c r="B167" s="39"/>
      <c r="C167" s="218" t="s">
        <v>8</v>
      </c>
      <c r="D167" s="218" t="s">
        <v>121</v>
      </c>
      <c r="E167" s="219" t="s">
        <v>190</v>
      </c>
      <c r="F167" s="220" t="s">
        <v>185</v>
      </c>
      <c r="G167" s="221" t="s">
        <v>186</v>
      </c>
      <c r="H167" s="222">
        <v>97.769999999999996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42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125</v>
      </c>
      <c r="AT167" s="229" t="s">
        <v>121</v>
      </c>
      <c r="AU167" s="229" t="s">
        <v>87</v>
      </c>
      <c r="AY167" s="17" t="s">
        <v>119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85</v>
      </c>
      <c r="BK167" s="230">
        <f>ROUND(I167*H167,2)</f>
        <v>0</v>
      </c>
      <c r="BL167" s="17" t="s">
        <v>125</v>
      </c>
      <c r="BM167" s="229" t="s">
        <v>274</v>
      </c>
    </row>
    <row r="168" s="13" customFormat="1">
      <c r="A168" s="13"/>
      <c r="B168" s="231"/>
      <c r="C168" s="232"/>
      <c r="D168" s="233" t="s">
        <v>127</v>
      </c>
      <c r="E168" s="234" t="s">
        <v>1</v>
      </c>
      <c r="F168" s="235" t="s">
        <v>192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127</v>
      </c>
      <c r="AU168" s="241" t="s">
        <v>87</v>
      </c>
      <c r="AV168" s="13" t="s">
        <v>85</v>
      </c>
      <c r="AW168" s="13" t="s">
        <v>33</v>
      </c>
      <c r="AX168" s="13" t="s">
        <v>77</v>
      </c>
      <c r="AY168" s="241" t="s">
        <v>119</v>
      </c>
    </row>
    <row r="169" s="14" customFormat="1">
      <c r="A169" s="14"/>
      <c r="B169" s="242"/>
      <c r="C169" s="243"/>
      <c r="D169" s="233" t="s">
        <v>127</v>
      </c>
      <c r="E169" s="244" t="s">
        <v>1</v>
      </c>
      <c r="F169" s="245" t="s">
        <v>275</v>
      </c>
      <c r="G169" s="243"/>
      <c r="H169" s="246">
        <v>93.930000000000007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127</v>
      </c>
      <c r="AU169" s="252" t="s">
        <v>87</v>
      </c>
      <c r="AV169" s="14" t="s">
        <v>87</v>
      </c>
      <c r="AW169" s="14" t="s">
        <v>33</v>
      </c>
      <c r="AX169" s="14" t="s">
        <v>77</v>
      </c>
      <c r="AY169" s="252" t="s">
        <v>119</v>
      </c>
    </row>
    <row r="170" s="14" customFormat="1">
      <c r="A170" s="14"/>
      <c r="B170" s="242"/>
      <c r="C170" s="243"/>
      <c r="D170" s="233" t="s">
        <v>127</v>
      </c>
      <c r="E170" s="244" t="s">
        <v>1</v>
      </c>
      <c r="F170" s="245" t="s">
        <v>276</v>
      </c>
      <c r="G170" s="243"/>
      <c r="H170" s="246">
        <v>3.8399999999999999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127</v>
      </c>
      <c r="AU170" s="252" t="s">
        <v>87</v>
      </c>
      <c r="AV170" s="14" t="s">
        <v>87</v>
      </c>
      <c r="AW170" s="14" t="s">
        <v>33</v>
      </c>
      <c r="AX170" s="14" t="s">
        <v>77</v>
      </c>
      <c r="AY170" s="252" t="s">
        <v>119</v>
      </c>
    </row>
    <row r="171" s="15" customFormat="1">
      <c r="A171" s="15"/>
      <c r="B171" s="253"/>
      <c r="C171" s="254"/>
      <c r="D171" s="233" t="s">
        <v>127</v>
      </c>
      <c r="E171" s="255" t="s">
        <v>1</v>
      </c>
      <c r="F171" s="256" t="s">
        <v>130</v>
      </c>
      <c r="G171" s="254"/>
      <c r="H171" s="257">
        <v>97.77000000000001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127</v>
      </c>
      <c r="AU171" s="263" t="s">
        <v>87</v>
      </c>
      <c r="AV171" s="15" t="s">
        <v>125</v>
      </c>
      <c r="AW171" s="15" t="s">
        <v>33</v>
      </c>
      <c r="AX171" s="15" t="s">
        <v>85</v>
      </c>
      <c r="AY171" s="263" t="s">
        <v>119</v>
      </c>
    </row>
    <row r="172" s="2" customFormat="1" ht="16.5" customHeight="1">
      <c r="A172" s="38"/>
      <c r="B172" s="39"/>
      <c r="C172" s="218" t="s">
        <v>194</v>
      </c>
      <c r="D172" s="218" t="s">
        <v>121</v>
      </c>
      <c r="E172" s="219" t="s">
        <v>195</v>
      </c>
      <c r="F172" s="220" t="s">
        <v>185</v>
      </c>
      <c r="G172" s="221" t="s">
        <v>186</v>
      </c>
      <c r="H172" s="222">
        <v>65.819999999999993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42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125</v>
      </c>
      <c r="AT172" s="229" t="s">
        <v>121</v>
      </c>
      <c r="AU172" s="229" t="s">
        <v>87</v>
      </c>
      <c r="AY172" s="17" t="s">
        <v>119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125</v>
      </c>
      <c r="BM172" s="229" t="s">
        <v>277</v>
      </c>
    </row>
    <row r="173" s="13" customFormat="1">
      <c r="A173" s="13"/>
      <c r="B173" s="231"/>
      <c r="C173" s="232"/>
      <c r="D173" s="233" t="s">
        <v>127</v>
      </c>
      <c r="E173" s="234" t="s">
        <v>1</v>
      </c>
      <c r="F173" s="235" t="s">
        <v>197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127</v>
      </c>
      <c r="AU173" s="241" t="s">
        <v>87</v>
      </c>
      <c r="AV173" s="13" t="s">
        <v>85</v>
      </c>
      <c r="AW173" s="13" t="s">
        <v>33</v>
      </c>
      <c r="AX173" s="13" t="s">
        <v>77</v>
      </c>
      <c r="AY173" s="241" t="s">
        <v>119</v>
      </c>
    </row>
    <row r="174" s="14" customFormat="1">
      <c r="A174" s="14"/>
      <c r="B174" s="242"/>
      <c r="C174" s="243"/>
      <c r="D174" s="233" t="s">
        <v>127</v>
      </c>
      <c r="E174" s="244" t="s">
        <v>1</v>
      </c>
      <c r="F174" s="245" t="s">
        <v>278</v>
      </c>
      <c r="G174" s="243"/>
      <c r="H174" s="246">
        <v>62.619999999999997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127</v>
      </c>
      <c r="AU174" s="252" t="s">
        <v>87</v>
      </c>
      <c r="AV174" s="14" t="s">
        <v>87</v>
      </c>
      <c r="AW174" s="14" t="s">
        <v>33</v>
      </c>
      <c r="AX174" s="14" t="s">
        <v>77</v>
      </c>
      <c r="AY174" s="252" t="s">
        <v>119</v>
      </c>
    </row>
    <row r="175" s="14" customFormat="1">
      <c r="A175" s="14"/>
      <c r="B175" s="242"/>
      <c r="C175" s="243"/>
      <c r="D175" s="233" t="s">
        <v>127</v>
      </c>
      <c r="E175" s="244" t="s">
        <v>1</v>
      </c>
      <c r="F175" s="245" t="s">
        <v>279</v>
      </c>
      <c r="G175" s="243"/>
      <c r="H175" s="246">
        <v>3.2000000000000002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127</v>
      </c>
      <c r="AU175" s="252" t="s">
        <v>87</v>
      </c>
      <c r="AV175" s="14" t="s">
        <v>87</v>
      </c>
      <c r="AW175" s="14" t="s">
        <v>33</v>
      </c>
      <c r="AX175" s="14" t="s">
        <v>77</v>
      </c>
      <c r="AY175" s="252" t="s">
        <v>119</v>
      </c>
    </row>
    <row r="176" s="15" customFormat="1">
      <c r="A176" s="15"/>
      <c r="B176" s="253"/>
      <c r="C176" s="254"/>
      <c r="D176" s="233" t="s">
        <v>127</v>
      </c>
      <c r="E176" s="255" t="s">
        <v>1</v>
      </c>
      <c r="F176" s="256" t="s">
        <v>130</v>
      </c>
      <c r="G176" s="254"/>
      <c r="H176" s="257">
        <v>65.819999999999993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127</v>
      </c>
      <c r="AU176" s="263" t="s">
        <v>87</v>
      </c>
      <c r="AV176" s="15" t="s">
        <v>125</v>
      </c>
      <c r="AW176" s="15" t="s">
        <v>33</v>
      </c>
      <c r="AX176" s="15" t="s">
        <v>85</v>
      </c>
      <c r="AY176" s="263" t="s">
        <v>119</v>
      </c>
    </row>
    <row r="177" s="2" customFormat="1" ht="16.5" customHeight="1">
      <c r="A177" s="38"/>
      <c r="B177" s="39"/>
      <c r="C177" s="218" t="s">
        <v>199</v>
      </c>
      <c r="D177" s="218" t="s">
        <v>121</v>
      </c>
      <c r="E177" s="219" t="s">
        <v>200</v>
      </c>
      <c r="F177" s="220" t="s">
        <v>185</v>
      </c>
      <c r="G177" s="221" t="s">
        <v>186</v>
      </c>
      <c r="H177" s="222">
        <v>52.655999999999999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42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125</v>
      </c>
      <c r="AT177" s="229" t="s">
        <v>121</v>
      </c>
      <c r="AU177" s="229" t="s">
        <v>87</v>
      </c>
      <c r="AY177" s="17" t="s">
        <v>119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125</v>
      </c>
      <c r="BM177" s="229" t="s">
        <v>280</v>
      </c>
    </row>
    <row r="178" s="13" customFormat="1">
      <c r="A178" s="13"/>
      <c r="B178" s="231"/>
      <c r="C178" s="232"/>
      <c r="D178" s="233" t="s">
        <v>127</v>
      </c>
      <c r="E178" s="234" t="s">
        <v>1</v>
      </c>
      <c r="F178" s="235" t="s">
        <v>202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127</v>
      </c>
      <c r="AU178" s="241" t="s">
        <v>87</v>
      </c>
      <c r="AV178" s="13" t="s">
        <v>85</v>
      </c>
      <c r="AW178" s="13" t="s">
        <v>33</v>
      </c>
      <c r="AX178" s="13" t="s">
        <v>77</v>
      </c>
      <c r="AY178" s="241" t="s">
        <v>119</v>
      </c>
    </row>
    <row r="179" s="14" customFormat="1">
      <c r="A179" s="14"/>
      <c r="B179" s="242"/>
      <c r="C179" s="243"/>
      <c r="D179" s="233" t="s">
        <v>127</v>
      </c>
      <c r="E179" s="244" t="s">
        <v>1</v>
      </c>
      <c r="F179" s="245" t="s">
        <v>281</v>
      </c>
      <c r="G179" s="243"/>
      <c r="H179" s="246">
        <v>50.095999999999997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127</v>
      </c>
      <c r="AU179" s="252" t="s">
        <v>87</v>
      </c>
      <c r="AV179" s="14" t="s">
        <v>87</v>
      </c>
      <c r="AW179" s="14" t="s">
        <v>33</v>
      </c>
      <c r="AX179" s="14" t="s">
        <v>77</v>
      </c>
      <c r="AY179" s="252" t="s">
        <v>119</v>
      </c>
    </row>
    <row r="180" s="14" customFormat="1">
      <c r="A180" s="14"/>
      <c r="B180" s="242"/>
      <c r="C180" s="243"/>
      <c r="D180" s="233" t="s">
        <v>127</v>
      </c>
      <c r="E180" s="244" t="s">
        <v>1</v>
      </c>
      <c r="F180" s="245" t="s">
        <v>282</v>
      </c>
      <c r="G180" s="243"/>
      <c r="H180" s="246">
        <v>2.5600000000000001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127</v>
      </c>
      <c r="AU180" s="252" t="s">
        <v>87</v>
      </c>
      <c r="AV180" s="14" t="s">
        <v>87</v>
      </c>
      <c r="AW180" s="14" t="s">
        <v>33</v>
      </c>
      <c r="AX180" s="14" t="s">
        <v>77</v>
      </c>
      <c r="AY180" s="252" t="s">
        <v>119</v>
      </c>
    </row>
    <row r="181" s="15" customFormat="1">
      <c r="A181" s="15"/>
      <c r="B181" s="253"/>
      <c r="C181" s="254"/>
      <c r="D181" s="233" t="s">
        <v>127</v>
      </c>
      <c r="E181" s="255" t="s">
        <v>1</v>
      </c>
      <c r="F181" s="256" t="s">
        <v>130</v>
      </c>
      <c r="G181" s="254"/>
      <c r="H181" s="257">
        <v>52.655999999999999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127</v>
      </c>
      <c r="AU181" s="263" t="s">
        <v>87</v>
      </c>
      <c r="AV181" s="15" t="s">
        <v>125</v>
      </c>
      <c r="AW181" s="15" t="s">
        <v>33</v>
      </c>
      <c r="AX181" s="15" t="s">
        <v>85</v>
      </c>
      <c r="AY181" s="263" t="s">
        <v>119</v>
      </c>
    </row>
    <row r="182" s="2" customFormat="1" ht="16.5" customHeight="1">
      <c r="A182" s="38"/>
      <c r="B182" s="39"/>
      <c r="C182" s="218" t="s">
        <v>204</v>
      </c>
      <c r="D182" s="218" t="s">
        <v>121</v>
      </c>
      <c r="E182" s="219" t="s">
        <v>205</v>
      </c>
      <c r="F182" s="220" t="s">
        <v>185</v>
      </c>
      <c r="G182" s="221" t="s">
        <v>186</v>
      </c>
      <c r="H182" s="222">
        <v>52.655999999999999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42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125</v>
      </c>
      <c r="AT182" s="229" t="s">
        <v>121</v>
      </c>
      <c r="AU182" s="229" t="s">
        <v>87</v>
      </c>
      <c r="AY182" s="17" t="s">
        <v>119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125</v>
      </c>
      <c r="BM182" s="229" t="s">
        <v>283</v>
      </c>
    </row>
    <row r="183" s="13" customFormat="1">
      <c r="A183" s="13"/>
      <c r="B183" s="231"/>
      <c r="C183" s="232"/>
      <c r="D183" s="233" t="s">
        <v>127</v>
      </c>
      <c r="E183" s="234" t="s">
        <v>1</v>
      </c>
      <c r="F183" s="235" t="s">
        <v>207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127</v>
      </c>
      <c r="AU183" s="241" t="s">
        <v>87</v>
      </c>
      <c r="AV183" s="13" t="s">
        <v>85</v>
      </c>
      <c r="AW183" s="13" t="s">
        <v>33</v>
      </c>
      <c r="AX183" s="13" t="s">
        <v>77</v>
      </c>
      <c r="AY183" s="241" t="s">
        <v>119</v>
      </c>
    </row>
    <row r="184" s="14" customFormat="1">
      <c r="A184" s="14"/>
      <c r="B184" s="242"/>
      <c r="C184" s="243"/>
      <c r="D184" s="233" t="s">
        <v>127</v>
      </c>
      <c r="E184" s="244" t="s">
        <v>1</v>
      </c>
      <c r="F184" s="245" t="s">
        <v>281</v>
      </c>
      <c r="G184" s="243"/>
      <c r="H184" s="246">
        <v>50.095999999999997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127</v>
      </c>
      <c r="AU184" s="252" t="s">
        <v>87</v>
      </c>
      <c r="AV184" s="14" t="s">
        <v>87</v>
      </c>
      <c r="AW184" s="14" t="s">
        <v>33</v>
      </c>
      <c r="AX184" s="14" t="s">
        <v>77</v>
      </c>
      <c r="AY184" s="252" t="s">
        <v>119</v>
      </c>
    </row>
    <row r="185" s="14" customFormat="1">
      <c r="A185" s="14"/>
      <c r="B185" s="242"/>
      <c r="C185" s="243"/>
      <c r="D185" s="233" t="s">
        <v>127</v>
      </c>
      <c r="E185" s="244" t="s">
        <v>1</v>
      </c>
      <c r="F185" s="245" t="s">
        <v>282</v>
      </c>
      <c r="G185" s="243"/>
      <c r="H185" s="246">
        <v>2.5600000000000001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127</v>
      </c>
      <c r="AU185" s="252" t="s">
        <v>87</v>
      </c>
      <c r="AV185" s="14" t="s">
        <v>87</v>
      </c>
      <c r="AW185" s="14" t="s">
        <v>33</v>
      </c>
      <c r="AX185" s="14" t="s">
        <v>77</v>
      </c>
      <c r="AY185" s="252" t="s">
        <v>119</v>
      </c>
    </row>
    <row r="186" s="15" customFormat="1">
      <c r="A186" s="15"/>
      <c r="B186" s="253"/>
      <c r="C186" s="254"/>
      <c r="D186" s="233" t="s">
        <v>127</v>
      </c>
      <c r="E186" s="255" t="s">
        <v>1</v>
      </c>
      <c r="F186" s="256" t="s">
        <v>130</v>
      </c>
      <c r="G186" s="254"/>
      <c r="H186" s="257">
        <v>52.655999999999999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3" t="s">
        <v>127</v>
      </c>
      <c r="AU186" s="263" t="s">
        <v>87</v>
      </c>
      <c r="AV186" s="15" t="s">
        <v>125</v>
      </c>
      <c r="AW186" s="15" t="s">
        <v>33</v>
      </c>
      <c r="AX186" s="15" t="s">
        <v>85</v>
      </c>
      <c r="AY186" s="263" t="s">
        <v>119</v>
      </c>
    </row>
    <row r="187" s="2" customFormat="1" ht="21.75" customHeight="1">
      <c r="A187" s="38"/>
      <c r="B187" s="39"/>
      <c r="C187" s="218" t="s">
        <v>208</v>
      </c>
      <c r="D187" s="218" t="s">
        <v>121</v>
      </c>
      <c r="E187" s="219" t="s">
        <v>209</v>
      </c>
      <c r="F187" s="220" t="s">
        <v>210</v>
      </c>
      <c r="G187" s="221" t="s">
        <v>186</v>
      </c>
      <c r="H187" s="222">
        <v>131.63999999999999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42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125</v>
      </c>
      <c r="AT187" s="229" t="s">
        <v>121</v>
      </c>
      <c r="AU187" s="229" t="s">
        <v>87</v>
      </c>
      <c r="AY187" s="17" t="s">
        <v>119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85</v>
      </c>
      <c r="BK187" s="230">
        <f>ROUND(I187*H187,2)</f>
        <v>0</v>
      </c>
      <c r="BL187" s="17" t="s">
        <v>125</v>
      </c>
      <c r="BM187" s="229" t="s">
        <v>284</v>
      </c>
    </row>
    <row r="188" s="13" customFormat="1">
      <c r="A188" s="13"/>
      <c r="B188" s="231"/>
      <c r="C188" s="232"/>
      <c r="D188" s="233" t="s">
        <v>127</v>
      </c>
      <c r="E188" s="234" t="s">
        <v>1</v>
      </c>
      <c r="F188" s="235" t="s">
        <v>188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127</v>
      </c>
      <c r="AU188" s="241" t="s">
        <v>87</v>
      </c>
      <c r="AV188" s="13" t="s">
        <v>85</v>
      </c>
      <c r="AW188" s="13" t="s">
        <v>33</v>
      </c>
      <c r="AX188" s="13" t="s">
        <v>77</v>
      </c>
      <c r="AY188" s="241" t="s">
        <v>119</v>
      </c>
    </row>
    <row r="189" s="14" customFormat="1">
      <c r="A189" s="14"/>
      <c r="B189" s="242"/>
      <c r="C189" s="243"/>
      <c r="D189" s="233" t="s">
        <v>127</v>
      </c>
      <c r="E189" s="244" t="s">
        <v>1</v>
      </c>
      <c r="F189" s="245" t="s">
        <v>285</v>
      </c>
      <c r="G189" s="243"/>
      <c r="H189" s="246">
        <v>131.63999999999999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127</v>
      </c>
      <c r="AU189" s="252" t="s">
        <v>87</v>
      </c>
      <c r="AV189" s="14" t="s">
        <v>87</v>
      </c>
      <c r="AW189" s="14" t="s">
        <v>33</v>
      </c>
      <c r="AX189" s="14" t="s">
        <v>77</v>
      </c>
      <c r="AY189" s="252" t="s">
        <v>119</v>
      </c>
    </row>
    <row r="190" s="15" customFormat="1">
      <c r="A190" s="15"/>
      <c r="B190" s="253"/>
      <c r="C190" s="254"/>
      <c r="D190" s="233" t="s">
        <v>127</v>
      </c>
      <c r="E190" s="255" t="s">
        <v>1</v>
      </c>
      <c r="F190" s="256" t="s">
        <v>130</v>
      </c>
      <c r="G190" s="254"/>
      <c r="H190" s="257">
        <v>131.63999999999999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127</v>
      </c>
      <c r="AU190" s="263" t="s">
        <v>87</v>
      </c>
      <c r="AV190" s="15" t="s">
        <v>125</v>
      </c>
      <c r="AW190" s="15" t="s">
        <v>33</v>
      </c>
      <c r="AX190" s="15" t="s">
        <v>85</v>
      </c>
      <c r="AY190" s="263" t="s">
        <v>119</v>
      </c>
    </row>
    <row r="191" s="2" customFormat="1" ht="21.75" customHeight="1">
      <c r="A191" s="38"/>
      <c r="B191" s="39"/>
      <c r="C191" s="218" t="s">
        <v>212</v>
      </c>
      <c r="D191" s="218" t="s">
        <v>121</v>
      </c>
      <c r="E191" s="219" t="s">
        <v>213</v>
      </c>
      <c r="F191" s="220" t="s">
        <v>210</v>
      </c>
      <c r="G191" s="221" t="s">
        <v>186</v>
      </c>
      <c r="H191" s="222">
        <v>97.769999999999996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42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125</v>
      </c>
      <c r="AT191" s="229" t="s">
        <v>121</v>
      </c>
      <c r="AU191" s="229" t="s">
        <v>87</v>
      </c>
      <c r="AY191" s="17" t="s">
        <v>119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85</v>
      </c>
      <c r="BK191" s="230">
        <f>ROUND(I191*H191,2)</f>
        <v>0</v>
      </c>
      <c r="BL191" s="17" t="s">
        <v>125</v>
      </c>
      <c r="BM191" s="229" t="s">
        <v>286</v>
      </c>
    </row>
    <row r="192" s="13" customFormat="1">
      <c r="A192" s="13"/>
      <c r="B192" s="231"/>
      <c r="C192" s="232"/>
      <c r="D192" s="233" t="s">
        <v>127</v>
      </c>
      <c r="E192" s="234" t="s">
        <v>1</v>
      </c>
      <c r="F192" s="235" t="s">
        <v>192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127</v>
      </c>
      <c r="AU192" s="241" t="s">
        <v>87</v>
      </c>
      <c r="AV192" s="13" t="s">
        <v>85</v>
      </c>
      <c r="AW192" s="13" t="s">
        <v>33</v>
      </c>
      <c r="AX192" s="13" t="s">
        <v>77</v>
      </c>
      <c r="AY192" s="241" t="s">
        <v>119</v>
      </c>
    </row>
    <row r="193" s="14" customFormat="1">
      <c r="A193" s="14"/>
      <c r="B193" s="242"/>
      <c r="C193" s="243"/>
      <c r="D193" s="233" t="s">
        <v>127</v>
      </c>
      <c r="E193" s="244" t="s">
        <v>1</v>
      </c>
      <c r="F193" s="245" t="s">
        <v>287</v>
      </c>
      <c r="G193" s="243"/>
      <c r="H193" s="246">
        <v>97.769999999999996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127</v>
      </c>
      <c r="AU193" s="252" t="s">
        <v>87</v>
      </c>
      <c r="AV193" s="14" t="s">
        <v>87</v>
      </c>
      <c r="AW193" s="14" t="s">
        <v>33</v>
      </c>
      <c r="AX193" s="14" t="s">
        <v>77</v>
      </c>
      <c r="AY193" s="252" t="s">
        <v>119</v>
      </c>
    </row>
    <row r="194" s="15" customFormat="1">
      <c r="A194" s="15"/>
      <c r="B194" s="253"/>
      <c r="C194" s="254"/>
      <c r="D194" s="233" t="s">
        <v>127</v>
      </c>
      <c r="E194" s="255" t="s">
        <v>1</v>
      </c>
      <c r="F194" s="256" t="s">
        <v>130</v>
      </c>
      <c r="G194" s="254"/>
      <c r="H194" s="257">
        <v>97.769999999999996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127</v>
      </c>
      <c r="AU194" s="263" t="s">
        <v>87</v>
      </c>
      <c r="AV194" s="15" t="s">
        <v>125</v>
      </c>
      <c r="AW194" s="15" t="s">
        <v>33</v>
      </c>
      <c r="AX194" s="15" t="s">
        <v>85</v>
      </c>
      <c r="AY194" s="263" t="s">
        <v>119</v>
      </c>
    </row>
    <row r="195" s="2" customFormat="1" ht="21.75" customHeight="1">
      <c r="A195" s="38"/>
      <c r="B195" s="39"/>
      <c r="C195" s="218" t="s">
        <v>216</v>
      </c>
      <c r="D195" s="218" t="s">
        <v>121</v>
      </c>
      <c r="E195" s="219" t="s">
        <v>217</v>
      </c>
      <c r="F195" s="220" t="s">
        <v>210</v>
      </c>
      <c r="G195" s="221" t="s">
        <v>186</v>
      </c>
      <c r="H195" s="222">
        <v>65.819999999999993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42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125</v>
      </c>
      <c r="AT195" s="229" t="s">
        <v>121</v>
      </c>
      <c r="AU195" s="229" t="s">
        <v>87</v>
      </c>
      <c r="AY195" s="17" t="s">
        <v>119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85</v>
      </c>
      <c r="BK195" s="230">
        <f>ROUND(I195*H195,2)</f>
        <v>0</v>
      </c>
      <c r="BL195" s="17" t="s">
        <v>125</v>
      </c>
      <c r="BM195" s="229" t="s">
        <v>288</v>
      </c>
    </row>
    <row r="196" s="13" customFormat="1">
      <c r="A196" s="13"/>
      <c r="B196" s="231"/>
      <c r="C196" s="232"/>
      <c r="D196" s="233" t="s">
        <v>127</v>
      </c>
      <c r="E196" s="234" t="s">
        <v>1</v>
      </c>
      <c r="F196" s="235" t="s">
        <v>197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127</v>
      </c>
      <c r="AU196" s="241" t="s">
        <v>87</v>
      </c>
      <c r="AV196" s="13" t="s">
        <v>85</v>
      </c>
      <c r="AW196" s="13" t="s">
        <v>33</v>
      </c>
      <c r="AX196" s="13" t="s">
        <v>77</v>
      </c>
      <c r="AY196" s="241" t="s">
        <v>119</v>
      </c>
    </row>
    <row r="197" s="14" customFormat="1">
      <c r="A197" s="14"/>
      <c r="B197" s="242"/>
      <c r="C197" s="243"/>
      <c r="D197" s="233" t="s">
        <v>127</v>
      </c>
      <c r="E197" s="244" t="s">
        <v>1</v>
      </c>
      <c r="F197" s="245" t="s">
        <v>289</v>
      </c>
      <c r="G197" s="243"/>
      <c r="H197" s="246">
        <v>65.819999999999993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127</v>
      </c>
      <c r="AU197" s="252" t="s">
        <v>87</v>
      </c>
      <c r="AV197" s="14" t="s">
        <v>87</v>
      </c>
      <c r="AW197" s="14" t="s">
        <v>33</v>
      </c>
      <c r="AX197" s="14" t="s">
        <v>77</v>
      </c>
      <c r="AY197" s="252" t="s">
        <v>119</v>
      </c>
    </row>
    <row r="198" s="15" customFormat="1">
      <c r="A198" s="15"/>
      <c r="B198" s="253"/>
      <c r="C198" s="254"/>
      <c r="D198" s="233" t="s">
        <v>127</v>
      </c>
      <c r="E198" s="255" t="s">
        <v>1</v>
      </c>
      <c r="F198" s="256" t="s">
        <v>130</v>
      </c>
      <c r="G198" s="254"/>
      <c r="H198" s="257">
        <v>65.819999999999993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127</v>
      </c>
      <c r="AU198" s="263" t="s">
        <v>87</v>
      </c>
      <c r="AV198" s="15" t="s">
        <v>125</v>
      </c>
      <c r="AW198" s="15" t="s">
        <v>33</v>
      </c>
      <c r="AX198" s="15" t="s">
        <v>85</v>
      </c>
      <c r="AY198" s="263" t="s">
        <v>119</v>
      </c>
    </row>
    <row r="199" s="2" customFormat="1" ht="21.75" customHeight="1">
      <c r="A199" s="38"/>
      <c r="B199" s="39"/>
      <c r="C199" s="218" t="s">
        <v>219</v>
      </c>
      <c r="D199" s="218" t="s">
        <v>121</v>
      </c>
      <c r="E199" s="219" t="s">
        <v>220</v>
      </c>
      <c r="F199" s="220" t="s">
        <v>210</v>
      </c>
      <c r="G199" s="221" t="s">
        <v>186</v>
      </c>
      <c r="H199" s="222">
        <v>52.655999999999999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42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125</v>
      </c>
      <c r="AT199" s="229" t="s">
        <v>121</v>
      </c>
      <c r="AU199" s="229" t="s">
        <v>87</v>
      </c>
      <c r="AY199" s="17" t="s">
        <v>119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85</v>
      </c>
      <c r="BK199" s="230">
        <f>ROUND(I199*H199,2)</f>
        <v>0</v>
      </c>
      <c r="BL199" s="17" t="s">
        <v>125</v>
      </c>
      <c r="BM199" s="229" t="s">
        <v>290</v>
      </c>
    </row>
    <row r="200" s="13" customFormat="1">
      <c r="A200" s="13"/>
      <c r="B200" s="231"/>
      <c r="C200" s="232"/>
      <c r="D200" s="233" t="s">
        <v>127</v>
      </c>
      <c r="E200" s="234" t="s">
        <v>1</v>
      </c>
      <c r="F200" s="235" t="s">
        <v>202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127</v>
      </c>
      <c r="AU200" s="241" t="s">
        <v>87</v>
      </c>
      <c r="AV200" s="13" t="s">
        <v>85</v>
      </c>
      <c r="AW200" s="13" t="s">
        <v>33</v>
      </c>
      <c r="AX200" s="13" t="s">
        <v>77</v>
      </c>
      <c r="AY200" s="241" t="s">
        <v>119</v>
      </c>
    </row>
    <row r="201" s="14" customFormat="1">
      <c r="A201" s="14"/>
      <c r="B201" s="242"/>
      <c r="C201" s="243"/>
      <c r="D201" s="233" t="s">
        <v>127</v>
      </c>
      <c r="E201" s="244" t="s">
        <v>1</v>
      </c>
      <c r="F201" s="245" t="s">
        <v>291</v>
      </c>
      <c r="G201" s="243"/>
      <c r="H201" s="246">
        <v>52.655999999999999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127</v>
      </c>
      <c r="AU201" s="252" t="s">
        <v>87</v>
      </c>
      <c r="AV201" s="14" t="s">
        <v>87</v>
      </c>
      <c r="AW201" s="14" t="s">
        <v>33</v>
      </c>
      <c r="AX201" s="14" t="s">
        <v>77</v>
      </c>
      <c r="AY201" s="252" t="s">
        <v>119</v>
      </c>
    </row>
    <row r="202" s="15" customFormat="1">
      <c r="A202" s="15"/>
      <c r="B202" s="253"/>
      <c r="C202" s="254"/>
      <c r="D202" s="233" t="s">
        <v>127</v>
      </c>
      <c r="E202" s="255" t="s">
        <v>1</v>
      </c>
      <c r="F202" s="256" t="s">
        <v>130</v>
      </c>
      <c r="G202" s="254"/>
      <c r="H202" s="257">
        <v>52.655999999999999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3" t="s">
        <v>127</v>
      </c>
      <c r="AU202" s="263" t="s">
        <v>87</v>
      </c>
      <c r="AV202" s="15" t="s">
        <v>125</v>
      </c>
      <c r="AW202" s="15" t="s">
        <v>33</v>
      </c>
      <c r="AX202" s="15" t="s">
        <v>85</v>
      </c>
      <c r="AY202" s="263" t="s">
        <v>119</v>
      </c>
    </row>
    <row r="203" s="2" customFormat="1" ht="21.75" customHeight="1">
      <c r="A203" s="38"/>
      <c r="B203" s="39"/>
      <c r="C203" s="218" t="s">
        <v>223</v>
      </c>
      <c r="D203" s="218" t="s">
        <v>121</v>
      </c>
      <c r="E203" s="219" t="s">
        <v>224</v>
      </c>
      <c r="F203" s="220" t="s">
        <v>210</v>
      </c>
      <c r="G203" s="221" t="s">
        <v>186</v>
      </c>
      <c r="H203" s="222">
        <v>52.655999999999999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42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125</v>
      </c>
      <c r="AT203" s="229" t="s">
        <v>121</v>
      </c>
      <c r="AU203" s="229" t="s">
        <v>87</v>
      </c>
      <c r="AY203" s="17" t="s">
        <v>119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85</v>
      </c>
      <c r="BK203" s="230">
        <f>ROUND(I203*H203,2)</f>
        <v>0</v>
      </c>
      <c r="BL203" s="17" t="s">
        <v>125</v>
      </c>
      <c r="BM203" s="229" t="s">
        <v>292</v>
      </c>
    </row>
    <row r="204" s="13" customFormat="1">
      <c r="A204" s="13"/>
      <c r="B204" s="231"/>
      <c r="C204" s="232"/>
      <c r="D204" s="233" t="s">
        <v>127</v>
      </c>
      <c r="E204" s="234" t="s">
        <v>1</v>
      </c>
      <c r="F204" s="235" t="s">
        <v>207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127</v>
      </c>
      <c r="AU204" s="241" t="s">
        <v>87</v>
      </c>
      <c r="AV204" s="13" t="s">
        <v>85</v>
      </c>
      <c r="AW204" s="13" t="s">
        <v>33</v>
      </c>
      <c r="AX204" s="13" t="s">
        <v>77</v>
      </c>
      <c r="AY204" s="241" t="s">
        <v>119</v>
      </c>
    </row>
    <row r="205" s="14" customFormat="1">
      <c r="A205" s="14"/>
      <c r="B205" s="242"/>
      <c r="C205" s="243"/>
      <c r="D205" s="233" t="s">
        <v>127</v>
      </c>
      <c r="E205" s="244" t="s">
        <v>1</v>
      </c>
      <c r="F205" s="245" t="s">
        <v>291</v>
      </c>
      <c r="G205" s="243"/>
      <c r="H205" s="246">
        <v>52.655999999999999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127</v>
      </c>
      <c r="AU205" s="252" t="s">
        <v>87</v>
      </c>
      <c r="AV205" s="14" t="s">
        <v>87</v>
      </c>
      <c r="AW205" s="14" t="s">
        <v>33</v>
      </c>
      <c r="AX205" s="14" t="s">
        <v>77</v>
      </c>
      <c r="AY205" s="252" t="s">
        <v>119</v>
      </c>
    </row>
    <row r="206" s="15" customFormat="1">
      <c r="A206" s="15"/>
      <c r="B206" s="253"/>
      <c r="C206" s="254"/>
      <c r="D206" s="233" t="s">
        <v>127</v>
      </c>
      <c r="E206" s="255" t="s">
        <v>1</v>
      </c>
      <c r="F206" s="256" t="s">
        <v>130</v>
      </c>
      <c r="G206" s="254"/>
      <c r="H206" s="257">
        <v>52.655999999999999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127</v>
      </c>
      <c r="AU206" s="263" t="s">
        <v>87</v>
      </c>
      <c r="AV206" s="15" t="s">
        <v>125</v>
      </c>
      <c r="AW206" s="15" t="s">
        <v>33</v>
      </c>
      <c r="AX206" s="15" t="s">
        <v>85</v>
      </c>
      <c r="AY206" s="263" t="s">
        <v>119</v>
      </c>
    </row>
    <row r="207" s="2" customFormat="1" ht="24.15" customHeight="1">
      <c r="A207" s="38"/>
      <c r="B207" s="39"/>
      <c r="C207" s="218" t="s">
        <v>7</v>
      </c>
      <c r="D207" s="218" t="s">
        <v>121</v>
      </c>
      <c r="E207" s="219" t="s">
        <v>226</v>
      </c>
      <c r="F207" s="220" t="s">
        <v>227</v>
      </c>
      <c r="G207" s="221" t="s">
        <v>186</v>
      </c>
      <c r="H207" s="222">
        <v>1184.76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42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125</v>
      </c>
      <c r="AT207" s="229" t="s">
        <v>121</v>
      </c>
      <c r="AU207" s="229" t="s">
        <v>87</v>
      </c>
      <c r="AY207" s="17" t="s">
        <v>119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85</v>
      </c>
      <c r="BK207" s="230">
        <f>ROUND(I207*H207,2)</f>
        <v>0</v>
      </c>
      <c r="BL207" s="17" t="s">
        <v>125</v>
      </c>
      <c r="BM207" s="229" t="s">
        <v>293</v>
      </c>
    </row>
    <row r="208" s="13" customFormat="1">
      <c r="A208" s="13"/>
      <c r="B208" s="231"/>
      <c r="C208" s="232"/>
      <c r="D208" s="233" t="s">
        <v>127</v>
      </c>
      <c r="E208" s="234" t="s">
        <v>1</v>
      </c>
      <c r="F208" s="235" t="s">
        <v>188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127</v>
      </c>
      <c r="AU208" s="241" t="s">
        <v>87</v>
      </c>
      <c r="AV208" s="13" t="s">
        <v>85</v>
      </c>
      <c r="AW208" s="13" t="s">
        <v>33</v>
      </c>
      <c r="AX208" s="13" t="s">
        <v>77</v>
      </c>
      <c r="AY208" s="241" t="s">
        <v>119</v>
      </c>
    </row>
    <row r="209" s="14" customFormat="1">
      <c r="A209" s="14"/>
      <c r="B209" s="242"/>
      <c r="C209" s="243"/>
      <c r="D209" s="233" t="s">
        <v>127</v>
      </c>
      <c r="E209" s="244" t="s">
        <v>1</v>
      </c>
      <c r="F209" s="245" t="s">
        <v>294</v>
      </c>
      <c r="G209" s="243"/>
      <c r="H209" s="246">
        <v>1184.76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127</v>
      </c>
      <c r="AU209" s="252" t="s">
        <v>87</v>
      </c>
      <c r="AV209" s="14" t="s">
        <v>87</v>
      </c>
      <c r="AW209" s="14" t="s">
        <v>33</v>
      </c>
      <c r="AX209" s="14" t="s">
        <v>77</v>
      </c>
      <c r="AY209" s="252" t="s">
        <v>119</v>
      </c>
    </row>
    <row r="210" s="15" customFormat="1">
      <c r="A210" s="15"/>
      <c r="B210" s="253"/>
      <c r="C210" s="254"/>
      <c r="D210" s="233" t="s">
        <v>127</v>
      </c>
      <c r="E210" s="255" t="s">
        <v>1</v>
      </c>
      <c r="F210" s="256" t="s">
        <v>130</v>
      </c>
      <c r="G210" s="254"/>
      <c r="H210" s="257">
        <v>1184.76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3" t="s">
        <v>127</v>
      </c>
      <c r="AU210" s="263" t="s">
        <v>87</v>
      </c>
      <c r="AV210" s="15" t="s">
        <v>125</v>
      </c>
      <c r="AW210" s="15" t="s">
        <v>33</v>
      </c>
      <c r="AX210" s="15" t="s">
        <v>85</v>
      </c>
      <c r="AY210" s="263" t="s">
        <v>119</v>
      </c>
    </row>
    <row r="211" s="2" customFormat="1" ht="24.15" customHeight="1">
      <c r="A211" s="38"/>
      <c r="B211" s="39"/>
      <c r="C211" s="218" t="s">
        <v>230</v>
      </c>
      <c r="D211" s="218" t="s">
        <v>121</v>
      </c>
      <c r="E211" s="219" t="s">
        <v>231</v>
      </c>
      <c r="F211" s="220" t="s">
        <v>227</v>
      </c>
      <c r="G211" s="221" t="s">
        <v>186</v>
      </c>
      <c r="H211" s="222">
        <v>879.92999999999995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42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125</v>
      </c>
      <c r="AT211" s="229" t="s">
        <v>121</v>
      </c>
      <c r="AU211" s="229" t="s">
        <v>87</v>
      </c>
      <c r="AY211" s="17" t="s">
        <v>119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85</v>
      </c>
      <c r="BK211" s="230">
        <f>ROUND(I211*H211,2)</f>
        <v>0</v>
      </c>
      <c r="BL211" s="17" t="s">
        <v>125</v>
      </c>
      <c r="BM211" s="229" t="s">
        <v>295</v>
      </c>
    </row>
    <row r="212" s="13" customFormat="1">
      <c r="A212" s="13"/>
      <c r="B212" s="231"/>
      <c r="C212" s="232"/>
      <c r="D212" s="233" t="s">
        <v>127</v>
      </c>
      <c r="E212" s="234" t="s">
        <v>1</v>
      </c>
      <c r="F212" s="235" t="s">
        <v>192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127</v>
      </c>
      <c r="AU212" s="241" t="s">
        <v>87</v>
      </c>
      <c r="AV212" s="13" t="s">
        <v>85</v>
      </c>
      <c r="AW212" s="13" t="s">
        <v>33</v>
      </c>
      <c r="AX212" s="13" t="s">
        <v>77</v>
      </c>
      <c r="AY212" s="241" t="s">
        <v>119</v>
      </c>
    </row>
    <row r="213" s="14" customFormat="1">
      <c r="A213" s="14"/>
      <c r="B213" s="242"/>
      <c r="C213" s="243"/>
      <c r="D213" s="233" t="s">
        <v>127</v>
      </c>
      <c r="E213" s="244" t="s">
        <v>1</v>
      </c>
      <c r="F213" s="245" t="s">
        <v>296</v>
      </c>
      <c r="G213" s="243"/>
      <c r="H213" s="246">
        <v>879.92999999999995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127</v>
      </c>
      <c r="AU213" s="252" t="s">
        <v>87</v>
      </c>
      <c r="AV213" s="14" t="s">
        <v>87</v>
      </c>
      <c r="AW213" s="14" t="s">
        <v>33</v>
      </c>
      <c r="AX213" s="14" t="s">
        <v>77</v>
      </c>
      <c r="AY213" s="252" t="s">
        <v>119</v>
      </c>
    </row>
    <row r="214" s="15" customFormat="1">
      <c r="A214" s="15"/>
      <c r="B214" s="253"/>
      <c r="C214" s="254"/>
      <c r="D214" s="233" t="s">
        <v>127</v>
      </c>
      <c r="E214" s="255" t="s">
        <v>1</v>
      </c>
      <c r="F214" s="256" t="s">
        <v>130</v>
      </c>
      <c r="G214" s="254"/>
      <c r="H214" s="257">
        <v>879.92999999999995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3" t="s">
        <v>127</v>
      </c>
      <c r="AU214" s="263" t="s">
        <v>87</v>
      </c>
      <c r="AV214" s="15" t="s">
        <v>125</v>
      </c>
      <c r="AW214" s="15" t="s">
        <v>33</v>
      </c>
      <c r="AX214" s="15" t="s">
        <v>85</v>
      </c>
      <c r="AY214" s="263" t="s">
        <v>119</v>
      </c>
    </row>
    <row r="215" s="2" customFormat="1" ht="24.15" customHeight="1">
      <c r="A215" s="38"/>
      <c r="B215" s="39"/>
      <c r="C215" s="218" t="s">
        <v>234</v>
      </c>
      <c r="D215" s="218" t="s">
        <v>121</v>
      </c>
      <c r="E215" s="219" t="s">
        <v>235</v>
      </c>
      <c r="F215" s="220" t="s">
        <v>227</v>
      </c>
      <c r="G215" s="221" t="s">
        <v>186</v>
      </c>
      <c r="H215" s="222">
        <v>592.38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42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125</v>
      </c>
      <c r="AT215" s="229" t="s">
        <v>121</v>
      </c>
      <c r="AU215" s="229" t="s">
        <v>87</v>
      </c>
      <c r="AY215" s="17" t="s">
        <v>119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85</v>
      </c>
      <c r="BK215" s="230">
        <f>ROUND(I215*H215,2)</f>
        <v>0</v>
      </c>
      <c r="BL215" s="17" t="s">
        <v>125</v>
      </c>
      <c r="BM215" s="229" t="s">
        <v>297</v>
      </c>
    </row>
    <row r="216" s="13" customFormat="1">
      <c r="A216" s="13"/>
      <c r="B216" s="231"/>
      <c r="C216" s="232"/>
      <c r="D216" s="233" t="s">
        <v>127</v>
      </c>
      <c r="E216" s="234" t="s">
        <v>1</v>
      </c>
      <c r="F216" s="235" t="s">
        <v>197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127</v>
      </c>
      <c r="AU216" s="241" t="s">
        <v>87</v>
      </c>
      <c r="AV216" s="13" t="s">
        <v>85</v>
      </c>
      <c r="AW216" s="13" t="s">
        <v>33</v>
      </c>
      <c r="AX216" s="13" t="s">
        <v>77</v>
      </c>
      <c r="AY216" s="241" t="s">
        <v>119</v>
      </c>
    </row>
    <row r="217" s="14" customFormat="1">
      <c r="A217" s="14"/>
      <c r="B217" s="242"/>
      <c r="C217" s="243"/>
      <c r="D217" s="233" t="s">
        <v>127</v>
      </c>
      <c r="E217" s="244" t="s">
        <v>1</v>
      </c>
      <c r="F217" s="245" t="s">
        <v>298</v>
      </c>
      <c r="G217" s="243"/>
      <c r="H217" s="246">
        <v>592.38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127</v>
      </c>
      <c r="AU217" s="252" t="s">
        <v>87</v>
      </c>
      <c r="AV217" s="14" t="s">
        <v>87</v>
      </c>
      <c r="AW217" s="14" t="s">
        <v>33</v>
      </c>
      <c r="AX217" s="14" t="s">
        <v>77</v>
      </c>
      <c r="AY217" s="252" t="s">
        <v>119</v>
      </c>
    </row>
    <row r="218" s="15" customFormat="1">
      <c r="A218" s="15"/>
      <c r="B218" s="253"/>
      <c r="C218" s="254"/>
      <c r="D218" s="233" t="s">
        <v>127</v>
      </c>
      <c r="E218" s="255" t="s">
        <v>1</v>
      </c>
      <c r="F218" s="256" t="s">
        <v>130</v>
      </c>
      <c r="G218" s="254"/>
      <c r="H218" s="257">
        <v>592.38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3" t="s">
        <v>127</v>
      </c>
      <c r="AU218" s="263" t="s">
        <v>87</v>
      </c>
      <c r="AV218" s="15" t="s">
        <v>125</v>
      </c>
      <c r="AW218" s="15" t="s">
        <v>33</v>
      </c>
      <c r="AX218" s="15" t="s">
        <v>85</v>
      </c>
      <c r="AY218" s="263" t="s">
        <v>119</v>
      </c>
    </row>
    <row r="219" s="2" customFormat="1" ht="24.15" customHeight="1">
      <c r="A219" s="38"/>
      <c r="B219" s="39"/>
      <c r="C219" s="218" t="s">
        <v>238</v>
      </c>
      <c r="D219" s="218" t="s">
        <v>121</v>
      </c>
      <c r="E219" s="219" t="s">
        <v>239</v>
      </c>
      <c r="F219" s="220" t="s">
        <v>227</v>
      </c>
      <c r="G219" s="221" t="s">
        <v>186</v>
      </c>
      <c r="H219" s="222">
        <v>473.904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42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125</v>
      </c>
      <c r="AT219" s="229" t="s">
        <v>121</v>
      </c>
      <c r="AU219" s="229" t="s">
        <v>87</v>
      </c>
      <c r="AY219" s="17" t="s">
        <v>119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85</v>
      </c>
      <c r="BK219" s="230">
        <f>ROUND(I219*H219,2)</f>
        <v>0</v>
      </c>
      <c r="BL219" s="17" t="s">
        <v>125</v>
      </c>
      <c r="BM219" s="229" t="s">
        <v>299</v>
      </c>
    </row>
    <row r="220" s="13" customFormat="1">
      <c r="A220" s="13"/>
      <c r="B220" s="231"/>
      <c r="C220" s="232"/>
      <c r="D220" s="233" t="s">
        <v>127</v>
      </c>
      <c r="E220" s="234" t="s">
        <v>1</v>
      </c>
      <c r="F220" s="235" t="s">
        <v>202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127</v>
      </c>
      <c r="AU220" s="241" t="s">
        <v>87</v>
      </c>
      <c r="AV220" s="13" t="s">
        <v>85</v>
      </c>
      <c r="AW220" s="13" t="s">
        <v>33</v>
      </c>
      <c r="AX220" s="13" t="s">
        <v>77</v>
      </c>
      <c r="AY220" s="241" t="s">
        <v>119</v>
      </c>
    </row>
    <row r="221" s="14" customFormat="1">
      <c r="A221" s="14"/>
      <c r="B221" s="242"/>
      <c r="C221" s="243"/>
      <c r="D221" s="233" t="s">
        <v>127</v>
      </c>
      <c r="E221" s="244" t="s">
        <v>1</v>
      </c>
      <c r="F221" s="245" t="s">
        <v>300</v>
      </c>
      <c r="G221" s="243"/>
      <c r="H221" s="246">
        <v>473.904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127</v>
      </c>
      <c r="AU221" s="252" t="s">
        <v>87</v>
      </c>
      <c r="AV221" s="14" t="s">
        <v>87</v>
      </c>
      <c r="AW221" s="14" t="s">
        <v>33</v>
      </c>
      <c r="AX221" s="14" t="s">
        <v>77</v>
      </c>
      <c r="AY221" s="252" t="s">
        <v>119</v>
      </c>
    </row>
    <row r="222" s="15" customFormat="1">
      <c r="A222" s="15"/>
      <c r="B222" s="253"/>
      <c r="C222" s="254"/>
      <c r="D222" s="233" t="s">
        <v>127</v>
      </c>
      <c r="E222" s="255" t="s">
        <v>1</v>
      </c>
      <c r="F222" s="256" t="s">
        <v>130</v>
      </c>
      <c r="G222" s="254"/>
      <c r="H222" s="257">
        <v>473.904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3" t="s">
        <v>127</v>
      </c>
      <c r="AU222" s="263" t="s">
        <v>87</v>
      </c>
      <c r="AV222" s="15" t="s">
        <v>125</v>
      </c>
      <c r="AW222" s="15" t="s">
        <v>33</v>
      </c>
      <c r="AX222" s="15" t="s">
        <v>85</v>
      </c>
      <c r="AY222" s="263" t="s">
        <v>119</v>
      </c>
    </row>
    <row r="223" s="2" customFormat="1" ht="24.15" customHeight="1">
      <c r="A223" s="38"/>
      <c r="B223" s="39"/>
      <c r="C223" s="218" t="s">
        <v>242</v>
      </c>
      <c r="D223" s="218" t="s">
        <v>121</v>
      </c>
      <c r="E223" s="219" t="s">
        <v>243</v>
      </c>
      <c r="F223" s="220" t="s">
        <v>227</v>
      </c>
      <c r="G223" s="221" t="s">
        <v>186</v>
      </c>
      <c r="H223" s="222">
        <v>473.904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42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125</v>
      </c>
      <c r="AT223" s="229" t="s">
        <v>121</v>
      </c>
      <c r="AU223" s="229" t="s">
        <v>87</v>
      </c>
      <c r="AY223" s="17" t="s">
        <v>119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85</v>
      </c>
      <c r="BK223" s="230">
        <f>ROUND(I223*H223,2)</f>
        <v>0</v>
      </c>
      <c r="BL223" s="17" t="s">
        <v>125</v>
      </c>
      <c r="BM223" s="229" t="s">
        <v>301</v>
      </c>
    </row>
    <row r="224" s="13" customFormat="1">
      <c r="A224" s="13"/>
      <c r="B224" s="231"/>
      <c r="C224" s="232"/>
      <c r="D224" s="233" t="s">
        <v>127</v>
      </c>
      <c r="E224" s="234" t="s">
        <v>1</v>
      </c>
      <c r="F224" s="235" t="s">
        <v>207</v>
      </c>
      <c r="G224" s="232"/>
      <c r="H224" s="234" t="s">
        <v>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127</v>
      </c>
      <c r="AU224" s="241" t="s">
        <v>87</v>
      </c>
      <c r="AV224" s="13" t="s">
        <v>85</v>
      </c>
      <c r="AW224" s="13" t="s">
        <v>33</v>
      </c>
      <c r="AX224" s="13" t="s">
        <v>77</v>
      </c>
      <c r="AY224" s="241" t="s">
        <v>119</v>
      </c>
    </row>
    <row r="225" s="14" customFormat="1">
      <c r="A225" s="14"/>
      <c r="B225" s="242"/>
      <c r="C225" s="243"/>
      <c r="D225" s="233" t="s">
        <v>127</v>
      </c>
      <c r="E225" s="244" t="s">
        <v>1</v>
      </c>
      <c r="F225" s="245" t="s">
        <v>300</v>
      </c>
      <c r="G225" s="243"/>
      <c r="H225" s="246">
        <v>473.904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127</v>
      </c>
      <c r="AU225" s="252" t="s">
        <v>87</v>
      </c>
      <c r="AV225" s="14" t="s">
        <v>87</v>
      </c>
      <c r="AW225" s="14" t="s">
        <v>33</v>
      </c>
      <c r="AX225" s="14" t="s">
        <v>77</v>
      </c>
      <c r="AY225" s="252" t="s">
        <v>119</v>
      </c>
    </row>
    <row r="226" s="15" customFormat="1">
      <c r="A226" s="15"/>
      <c r="B226" s="253"/>
      <c r="C226" s="254"/>
      <c r="D226" s="233" t="s">
        <v>127</v>
      </c>
      <c r="E226" s="255" t="s">
        <v>1</v>
      </c>
      <c r="F226" s="256" t="s">
        <v>130</v>
      </c>
      <c r="G226" s="254"/>
      <c r="H226" s="257">
        <v>473.904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127</v>
      </c>
      <c r="AU226" s="263" t="s">
        <v>87</v>
      </c>
      <c r="AV226" s="15" t="s">
        <v>125</v>
      </c>
      <c r="AW226" s="15" t="s">
        <v>33</v>
      </c>
      <c r="AX226" s="15" t="s">
        <v>85</v>
      </c>
      <c r="AY226" s="263" t="s">
        <v>119</v>
      </c>
    </row>
    <row r="227" s="12" customFormat="1" ht="22.8" customHeight="1">
      <c r="A227" s="12"/>
      <c r="B227" s="202"/>
      <c r="C227" s="203"/>
      <c r="D227" s="204" t="s">
        <v>76</v>
      </c>
      <c r="E227" s="216" t="s">
        <v>302</v>
      </c>
      <c r="F227" s="216" t="s">
        <v>303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SUM(P228:P229)</f>
        <v>0</v>
      </c>
      <c r="Q227" s="210"/>
      <c r="R227" s="211">
        <f>SUM(R228:R229)</f>
        <v>0</v>
      </c>
      <c r="S227" s="210"/>
      <c r="T227" s="212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85</v>
      </c>
      <c r="AT227" s="214" t="s">
        <v>76</v>
      </c>
      <c r="AU227" s="214" t="s">
        <v>85</v>
      </c>
      <c r="AY227" s="213" t="s">
        <v>119</v>
      </c>
      <c r="BK227" s="215">
        <f>SUM(BK228:BK229)</f>
        <v>0</v>
      </c>
    </row>
    <row r="228" s="2" customFormat="1" ht="24.15" customHeight="1">
      <c r="A228" s="38"/>
      <c r="B228" s="39"/>
      <c r="C228" s="218" t="s">
        <v>304</v>
      </c>
      <c r="D228" s="218" t="s">
        <v>121</v>
      </c>
      <c r="E228" s="219" t="s">
        <v>305</v>
      </c>
      <c r="F228" s="220" t="s">
        <v>306</v>
      </c>
      <c r="G228" s="221" t="s">
        <v>164</v>
      </c>
      <c r="H228" s="222">
        <v>1.8160000000000001</v>
      </c>
      <c r="I228" s="223"/>
      <c r="J228" s="224">
        <f>ROUND(I228*H228,2)</f>
        <v>0</v>
      </c>
      <c r="K228" s="220" t="s">
        <v>307</v>
      </c>
      <c r="L228" s="44"/>
      <c r="M228" s="225" t="s">
        <v>1</v>
      </c>
      <c r="N228" s="226" t="s">
        <v>42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125</v>
      </c>
      <c r="AT228" s="229" t="s">
        <v>121</v>
      </c>
      <c r="AU228" s="229" t="s">
        <v>87</v>
      </c>
      <c r="AY228" s="17" t="s">
        <v>119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85</v>
      </c>
      <c r="BK228" s="230">
        <f>ROUND(I228*H228,2)</f>
        <v>0</v>
      </c>
      <c r="BL228" s="17" t="s">
        <v>125</v>
      </c>
      <c r="BM228" s="229" t="s">
        <v>308</v>
      </c>
    </row>
    <row r="229" s="2" customFormat="1" ht="33" customHeight="1">
      <c r="A229" s="38"/>
      <c r="B229" s="39"/>
      <c r="C229" s="218" t="s">
        <v>309</v>
      </c>
      <c r="D229" s="218" t="s">
        <v>121</v>
      </c>
      <c r="E229" s="219" t="s">
        <v>310</v>
      </c>
      <c r="F229" s="220" t="s">
        <v>311</v>
      </c>
      <c r="G229" s="221" t="s">
        <v>164</v>
      </c>
      <c r="H229" s="222">
        <v>1.8160000000000001</v>
      </c>
      <c r="I229" s="223"/>
      <c r="J229" s="224">
        <f>ROUND(I229*H229,2)</f>
        <v>0</v>
      </c>
      <c r="K229" s="220" t="s">
        <v>307</v>
      </c>
      <c r="L229" s="44"/>
      <c r="M229" s="277" t="s">
        <v>1</v>
      </c>
      <c r="N229" s="278" t="s">
        <v>42</v>
      </c>
      <c r="O229" s="279"/>
      <c r="P229" s="280">
        <f>O229*H229</f>
        <v>0</v>
      </c>
      <c r="Q229" s="280">
        <v>0</v>
      </c>
      <c r="R229" s="280">
        <f>Q229*H229</f>
        <v>0</v>
      </c>
      <c r="S229" s="280">
        <v>0</v>
      </c>
      <c r="T229" s="28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125</v>
      </c>
      <c r="AT229" s="229" t="s">
        <v>121</v>
      </c>
      <c r="AU229" s="229" t="s">
        <v>87</v>
      </c>
      <c r="AY229" s="17" t="s">
        <v>119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85</v>
      </c>
      <c r="BK229" s="230">
        <f>ROUND(I229*H229,2)</f>
        <v>0</v>
      </c>
      <c r="BL229" s="17" t="s">
        <v>125</v>
      </c>
      <c r="BM229" s="229" t="s">
        <v>312</v>
      </c>
    </row>
    <row r="230" s="2" customFormat="1" ht="6.96" customHeight="1">
      <c r="A230" s="38"/>
      <c r="B230" s="66"/>
      <c r="C230" s="67"/>
      <c r="D230" s="67"/>
      <c r="E230" s="67"/>
      <c r="F230" s="67"/>
      <c r="G230" s="67"/>
      <c r="H230" s="67"/>
      <c r="I230" s="67"/>
      <c r="J230" s="67"/>
      <c r="K230" s="67"/>
      <c r="L230" s="44"/>
      <c r="M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</sheetData>
  <sheetProtection sheet="1" autoFilter="0" formatColumns="0" formatRows="0" objects="1" scenarios="1" spinCount="100000" saltValue="jeVdpLfLSItdA+w/W4746zf+OyOEhUrMCKQxo0abc8Q+TBqtxJW1dclUwgGwlmoiPN12cAhr3XJhPIIQ7g4XDQ==" hashValue="Nx3JC/0hYSfSHRE74lNEQONFtMdzVeEgs/SaROeFAGfpBkUr3yBsftPqaJD8C1DgGuyWtzrmtTmMYR8JE2O7Zg==" algorithmName="SHA-512" password="CC35"/>
  <autoFilter ref="C118:K22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313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12. 11. 2024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ROUND((SUM(BE119:BE227)),  2)</f>
        <v>0</v>
      </c>
      <c r="G33" s="38"/>
      <c r="H33" s="38"/>
      <c r="I33" s="155">
        <v>0.20999999999999999</v>
      </c>
      <c r="J33" s="154">
        <f>ROUND(((SUM(BE119:BE227))*I33),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ROUND((SUM(BF119:BF227)),  2)</f>
        <v>0</v>
      </c>
      <c r="G34" s="38"/>
      <c r="H34" s="38"/>
      <c r="I34" s="155">
        <v>0.12</v>
      </c>
      <c r="J34" s="154">
        <f>ROUND(((SUM(BF119:BF227))*I34),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ROUND((SUM(BG119:BG227)),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ROUND((SUM(BH119:BH227)),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ROUND((SUM(BI119:BI227)),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803.1 - Výsadba zeleně – etapa 3 - ulice U Archivu – Tovární - rozvojová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12. 11. 2024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246</v>
      </c>
      <c r="E99" s="188"/>
      <c r="F99" s="188"/>
      <c r="G99" s="188"/>
      <c r="H99" s="188"/>
      <c r="I99" s="188"/>
      <c r="J99" s="189">
        <f>J225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803.1 - Výsadba zeleně – etapa 3 - ulice U Archivu – Tovární - rozvojová péče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12. 11. 2024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105</v>
      </c>
      <c r="D118" s="194" t="s">
        <v>62</v>
      </c>
      <c r="E118" s="194" t="s">
        <v>58</v>
      </c>
      <c r="F118" s="194" t="s">
        <v>59</v>
      </c>
      <c r="G118" s="194" t="s">
        <v>106</v>
      </c>
      <c r="H118" s="194" t="s">
        <v>107</v>
      </c>
      <c r="I118" s="194" t="s">
        <v>108</v>
      </c>
      <c r="J118" s="194" t="s">
        <v>99</v>
      </c>
      <c r="K118" s="195" t="s">
        <v>109</v>
      </c>
      <c r="L118" s="196"/>
      <c r="M118" s="100" t="s">
        <v>1</v>
      </c>
      <c r="N118" s="101" t="s">
        <v>41</v>
      </c>
      <c r="O118" s="101" t="s">
        <v>110</v>
      </c>
      <c r="P118" s="101" t="s">
        <v>111</v>
      </c>
      <c r="Q118" s="101" t="s">
        <v>112</v>
      </c>
      <c r="R118" s="101" t="s">
        <v>113</v>
      </c>
      <c r="S118" s="101" t="s">
        <v>114</v>
      </c>
      <c r="T118" s="102" t="s">
        <v>115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1.5377419999999999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117</v>
      </c>
      <c r="F120" s="205" t="s">
        <v>118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P121+P225</f>
        <v>0</v>
      </c>
      <c r="Q120" s="210"/>
      <c r="R120" s="211">
        <f>R121+R225</f>
        <v>1.5377419999999999</v>
      </c>
      <c r="S120" s="210"/>
      <c r="T120" s="212">
        <f>T121+T225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119</v>
      </c>
      <c r="BK120" s="215">
        <f>BK121+BK225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120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SUM(P122:P224)</f>
        <v>0</v>
      </c>
      <c r="Q121" s="210"/>
      <c r="R121" s="211">
        <f>SUM(R122:R224)</f>
        <v>1.5377419999999999</v>
      </c>
      <c r="S121" s="210"/>
      <c r="T121" s="212">
        <f>SUM(T122:T224)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119</v>
      </c>
      <c r="BK121" s="215">
        <f>SUM(BK122:BK224)</f>
        <v>0</v>
      </c>
    </row>
    <row r="122" s="2" customFormat="1" ht="24.15" customHeight="1">
      <c r="A122" s="38"/>
      <c r="B122" s="39"/>
      <c r="C122" s="218" t="s">
        <v>85</v>
      </c>
      <c r="D122" s="218" t="s">
        <v>121</v>
      </c>
      <c r="E122" s="219" t="s">
        <v>122</v>
      </c>
      <c r="F122" s="220" t="s">
        <v>123</v>
      </c>
      <c r="G122" s="221" t="s">
        <v>124</v>
      </c>
      <c r="H122" s="222">
        <v>1871.7000000000001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125</v>
      </c>
      <c r="AT122" s="229" t="s">
        <v>121</v>
      </c>
      <c r="AU122" s="229" t="s">
        <v>87</v>
      </c>
      <c r="AY122" s="17" t="s">
        <v>119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125</v>
      </c>
      <c r="BM122" s="229" t="s">
        <v>314</v>
      </c>
    </row>
    <row r="123" s="13" customFormat="1">
      <c r="A123" s="13"/>
      <c r="B123" s="231"/>
      <c r="C123" s="232"/>
      <c r="D123" s="233" t="s">
        <v>127</v>
      </c>
      <c r="E123" s="234" t="s">
        <v>1</v>
      </c>
      <c r="F123" s="235" t="s">
        <v>128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127</v>
      </c>
      <c r="AU123" s="241" t="s">
        <v>87</v>
      </c>
      <c r="AV123" s="13" t="s">
        <v>85</v>
      </c>
      <c r="AW123" s="13" t="s">
        <v>33</v>
      </c>
      <c r="AX123" s="13" t="s">
        <v>77</v>
      </c>
      <c r="AY123" s="241" t="s">
        <v>119</v>
      </c>
    </row>
    <row r="124" s="14" customFormat="1">
      <c r="A124" s="14"/>
      <c r="B124" s="242"/>
      <c r="C124" s="243"/>
      <c r="D124" s="233" t="s">
        <v>127</v>
      </c>
      <c r="E124" s="244" t="s">
        <v>1</v>
      </c>
      <c r="F124" s="245" t="s">
        <v>315</v>
      </c>
      <c r="G124" s="243"/>
      <c r="H124" s="246">
        <v>1871.7000000000001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127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119</v>
      </c>
    </row>
    <row r="125" s="15" customFormat="1">
      <c r="A125" s="15"/>
      <c r="B125" s="253"/>
      <c r="C125" s="254"/>
      <c r="D125" s="233" t="s">
        <v>127</v>
      </c>
      <c r="E125" s="255" t="s">
        <v>1</v>
      </c>
      <c r="F125" s="256" t="s">
        <v>130</v>
      </c>
      <c r="G125" s="254"/>
      <c r="H125" s="257">
        <v>1871.7000000000001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127</v>
      </c>
      <c r="AU125" s="263" t="s">
        <v>87</v>
      </c>
      <c r="AV125" s="15" t="s">
        <v>125</v>
      </c>
      <c r="AW125" s="15" t="s">
        <v>33</v>
      </c>
      <c r="AX125" s="15" t="s">
        <v>85</v>
      </c>
      <c r="AY125" s="263" t="s">
        <v>119</v>
      </c>
    </row>
    <row r="126" s="2" customFormat="1" ht="24.15" customHeight="1">
      <c r="A126" s="38"/>
      <c r="B126" s="39"/>
      <c r="C126" s="218" t="s">
        <v>87</v>
      </c>
      <c r="D126" s="218" t="s">
        <v>121</v>
      </c>
      <c r="E126" s="219" t="s">
        <v>131</v>
      </c>
      <c r="F126" s="220" t="s">
        <v>132</v>
      </c>
      <c r="G126" s="221" t="s">
        <v>124</v>
      </c>
      <c r="H126" s="222">
        <v>18.716999999999999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125</v>
      </c>
      <c r="AT126" s="229" t="s">
        <v>121</v>
      </c>
      <c r="AU126" s="229" t="s">
        <v>87</v>
      </c>
      <c r="AY126" s="17" t="s">
        <v>119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125</v>
      </c>
      <c r="BM126" s="229" t="s">
        <v>316</v>
      </c>
    </row>
    <row r="127" s="13" customFormat="1">
      <c r="A127" s="13"/>
      <c r="B127" s="231"/>
      <c r="C127" s="232"/>
      <c r="D127" s="233" t="s">
        <v>127</v>
      </c>
      <c r="E127" s="234" t="s">
        <v>1</v>
      </c>
      <c r="F127" s="235" t="s">
        <v>134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127</v>
      </c>
      <c r="AU127" s="241" t="s">
        <v>87</v>
      </c>
      <c r="AV127" s="13" t="s">
        <v>85</v>
      </c>
      <c r="AW127" s="13" t="s">
        <v>33</v>
      </c>
      <c r="AX127" s="13" t="s">
        <v>77</v>
      </c>
      <c r="AY127" s="241" t="s">
        <v>119</v>
      </c>
    </row>
    <row r="128" s="14" customFormat="1">
      <c r="A128" s="14"/>
      <c r="B128" s="242"/>
      <c r="C128" s="243"/>
      <c r="D128" s="233" t="s">
        <v>127</v>
      </c>
      <c r="E128" s="244" t="s">
        <v>1</v>
      </c>
      <c r="F128" s="245" t="s">
        <v>317</v>
      </c>
      <c r="G128" s="243"/>
      <c r="H128" s="246">
        <v>18.716999999999999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127</v>
      </c>
      <c r="AU128" s="252" t="s">
        <v>87</v>
      </c>
      <c r="AV128" s="14" t="s">
        <v>87</v>
      </c>
      <c r="AW128" s="14" t="s">
        <v>33</v>
      </c>
      <c r="AX128" s="14" t="s">
        <v>77</v>
      </c>
      <c r="AY128" s="252" t="s">
        <v>119</v>
      </c>
    </row>
    <row r="129" s="15" customFormat="1">
      <c r="A129" s="15"/>
      <c r="B129" s="253"/>
      <c r="C129" s="254"/>
      <c r="D129" s="233" t="s">
        <v>127</v>
      </c>
      <c r="E129" s="255" t="s">
        <v>1</v>
      </c>
      <c r="F129" s="256" t="s">
        <v>130</v>
      </c>
      <c r="G129" s="254"/>
      <c r="H129" s="257">
        <v>18.716999999999999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127</v>
      </c>
      <c r="AU129" s="263" t="s">
        <v>87</v>
      </c>
      <c r="AV129" s="15" t="s">
        <v>125</v>
      </c>
      <c r="AW129" s="15" t="s">
        <v>33</v>
      </c>
      <c r="AX129" s="15" t="s">
        <v>85</v>
      </c>
      <c r="AY129" s="263" t="s">
        <v>119</v>
      </c>
    </row>
    <row r="130" s="2" customFormat="1" ht="21.75" customHeight="1">
      <c r="A130" s="38"/>
      <c r="B130" s="39"/>
      <c r="C130" s="264" t="s">
        <v>136</v>
      </c>
      <c r="D130" s="264" t="s">
        <v>137</v>
      </c>
      <c r="E130" s="265" t="s">
        <v>138</v>
      </c>
      <c r="F130" s="266" t="s">
        <v>139</v>
      </c>
      <c r="G130" s="267" t="s">
        <v>140</v>
      </c>
      <c r="H130" s="268">
        <v>0.56200000000000006</v>
      </c>
      <c r="I130" s="269"/>
      <c r="J130" s="270">
        <f>ROUND(I130*H130,2)</f>
        <v>0</v>
      </c>
      <c r="K130" s="266" t="s">
        <v>1</v>
      </c>
      <c r="L130" s="271"/>
      <c r="M130" s="272" t="s">
        <v>1</v>
      </c>
      <c r="N130" s="273" t="s">
        <v>42</v>
      </c>
      <c r="O130" s="91"/>
      <c r="P130" s="227">
        <f>O130*H130</f>
        <v>0</v>
      </c>
      <c r="Q130" s="227">
        <v>0.001</v>
      </c>
      <c r="R130" s="227">
        <f>Q130*H130</f>
        <v>0.00056200000000000011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141</v>
      </c>
      <c r="AT130" s="229" t="s">
        <v>137</v>
      </c>
      <c r="AU130" s="229" t="s">
        <v>87</v>
      </c>
      <c r="AY130" s="17" t="s">
        <v>119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125</v>
      </c>
      <c r="BM130" s="229" t="s">
        <v>318</v>
      </c>
    </row>
    <row r="131" s="14" customFormat="1">
      <c r="A131" s="14"/>
      <c r="B131" s="242"/>
      <c r="C131" s="243"/>
      <c r="D131" s="233" t="s">
        <v>127</v>
      </c>
      <c r="E131" s="244" t="s">
        <v>1</v>
      </c>
      <c r="F131" s="245" t="s">
        <v>319</v>
      </c>
      <c r="G131" s="243"/>
      <c r="H131" s="246">
        <v>0.56200000000000006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127</v>
      </c>
      <c r="AU131" s="252" t="s">
        <v>87</v>
      </c>
      <c r="AV131" s="14" t="s">
        <v>87</v>
      </c>
      <c r="AW131" s="14" t="s">
        <v>33</v>
      </c>
      <c r="AX131" s="14" t="s">
        <v>77</v>
      </c>
      <c r="AY131" s="252" t="s">
        <v>119</v>
      </c>
    </row>
    <row r="132" s="15" customFormat="1">
      <c r="A132" s="15"/>
      <c r="B132" s="253"/>
      <c r="C132" s="254"/>
      <c r="D132" s="233" t="s">
        <v>127</v>
      </c>
      <c r="E132" s="255" t="s">
        <v>1</v>
      </c>
      <c r="F132" s="256" t="s">
        <v>130</v>
      </c>
      <c r="G132" s="254"/>
      <c r="H132" s="257">
        <v>0.56200000000000006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127</v>
      </c>
      <c r="AU132" s="263" t="s">
        <v>87</v>
      </c>
      <c r="AV132" s="15" t="s">
        <v>125</v>
      </c>
      <c r="AW132" s="15" t="s">
        <v>33</v>
      </c>
      <c r="AX132" s="15" t="s">
        <v>85</v>
      </c>
      <c r="AY132" s="263" t="s">
        <v>119</v>
      </c>
    </row>
    <row r="133" s="2" customFormat="1" ht="24.15" customHeight="1">
      <c r="A133" s="38"/>
      <c r="B133" s="39"/>
      <c r="C133" s="218" t="s">
        <v>125</v>
      </c>
      <c r="D133" s="218" t="s">
        <v>121</v>
      </c>
      <c r="E133" s="219" t="s">
        <v>144</v>
      </c>
      <c r="F133" s="220" t="s">
        <v>145</v>
      </c>
      <c r="G133" s="221" t="s">
        <v>146</v>
      </c>
      <c r="H133" s="222">
        <v>45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125</v>
      </c>
      <c r="AT133" s="229" t="s">
        <v>121</v>
      </c>
      <c r="AU133" s="229" t="s">
        <v>87</v>
      </c>
      <c r="AY133" s="17" t="s">
        <v>119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125</v>
      </c>
      <c r="BM133" s="229" t="s">
        <v>320</v>
      </c>
    </row>
    <row r="134" s="13" customFormat="1">
      <c r="A134" s="13"/>
      <c r="B134" s="231"/>
      <c r="C134" s="232"/>
      <c r="D134" s="233" t="s">
        <v>127</v>
      </c>
      <c r="E134" s="234" t="s">
        <v>1</v>
      </c>
      <c r="F134" s="235" t="s">
        <v>148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127</v>
      </c>
      <c r="AU134" s="241" t="s">
        <v>87</v>
      </c>
      <c r="AV134" s="13" t="s">
        <v>85</v>
      </c>
      <c r="AW134" s="13" t="s">
        <v>33</v>
      </c>
      <c r="AX134" s="13" t="s">
        <v>77</v>
      </c>
      <c r="AY134" s="241" t="s">
        <v>119</v>
      </c>
    </row>
    <row r="135" s="14" customFormat="1">
      <c r="A135" s="14"/>
      <c r="B135" s="242"/>
      <c r="C135" s="243"/>
      <c r="D135" s="233" t="s">
        <v>127</v>
      </c>
      <c r="E135" s="244" t="s">
        <v>1</v>
      </c>
      <c r="F135" s="245" t="s">
        <v>321</v>
      </c>
      <c r="G135" s="243"/>
      <c r="H135" s="246">
        <v>45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127</v>
      </c>
      <c r="AU135" s="252" t="s">
        <v>87</v>
      </c>
      <c r="AV135" s="14" t="s">
        <v>87</v>
      </c>
      <c r="AW135" s="14" t="s">
        <v>33</v>
      </c>
      <c r="AX135" s="14" t="s">
        <v>77</v>
      </c>
      <c r="AY135" s="252" t="s">
        <v>119</v>
      </c>
    </row>
    <row r="136" s="15" customFormat="1">
      <c r="A136" s="15"/>
      <c r="B136" s="253"/>
      <c r="C136" s="254"/>
      <c r="D136" s="233" t="s">
        <v>127</v>
      </c>
      <c r="E136" s="255" t="s">
        <v>1</v>
      </c>
      <c r="F136" s="256" t="s">
        <v>130</v>
      </c>
      <c r="G136" s="254"/>
      <c r="H136" s="257">
        <v>45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127</v>
      </c>
      <c r="AU136" s="263" t="s">
        <v>87</v>
      </c>
      <c r="AV136" s="15" t="s">
        <v>125</v>
      </c>
      <c r="AW136" s="15" t="s">
        <v>33</v>
      </c>
      <c r="AX136" s="15" t="s">
        <v>85</v>
      </c>
      <c r="AY136" s="263" t="s">
        <v>119</v>
      </c>
    </row>
    <row r="137" s="2" customFormat="1" ht="16.5" customHeight="1">
      <c r="A137" s="38"/>
      <c r="B137" s="39"/>
      <c r="C137" s="218" t="s">
        <v>150</v>
      </c>
      <c r="D137" s="218" t="s">
        <v>121</v>
      </c>
      <c r="E137" s="219" t="s">
        <v>151</v>
      </c>
      <c r="F137" s="220" t="s">
        <v>152</v>
      </c>
      <c r="G137" s="221" t="s">
        <v>146</v>
      </c>
      <c r="H137" s="222">
        <v>9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2.0000000000000002E-05</v>
      </c>
      <c r="R137" s="227">
        <f>Q137*H137</f>
        <v>0.00018000000000000001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125</v>
      </c>
      <c r="AT137" s="229" t="s">
        <v>121</v>
      </c>
      <c r="AU137" s="229" t="s">
        <v>87</v>
      </c>
      <c r="AY137" s="17" t="s">
        <v>119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125</v>
      </c>
      <c r="BM137" s="229" t="s">
        <v>322</v>
      </c>
    </row>
    <row r="138" s="14" customFormat="1">
      <c r="A138" s="14"/>
      <c r="B138" s="242"/>
      <c r="C138" s="243"/>
      <c r="D138" s="233" t="s">
        <v>127</v>
      </c>
      <c r="E138" s="244" t="s">
        <v>1</v>
      </c>
      <c r="F138" s="245" t="s">
        <v>323</v>
      </c>
      <c r="G138" s="243"/>
      <c r="H138" s="246">
        <v>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127</v>
      </c>
      <c r="AU138" s="252" t="s">
        <v>87</v>
      </c>
      <c r="AV138" s="14" t="s">
        <v>87</v>
      </c>
      <c r="AW138" s="14" t="s">
        <v>33</v>
      </c>
      <c r="AX138" s="14" t="s">
        <v>77</v>
      </c>
      <c r="AY138" s="252" t="s">
        <v>119</v>
      </c>
    </row>
    <row r="139" s="15" customFormat="1">
      <c r="A139" s="15"/>
      <c r="B139" s="253"/>
      <c r="C139" s="254"/>
      <c r="D139" s="233" t="s">
        <v>127</v>
      </c>
      <c r="E139" s="255" t="s">
        <v>1</v>
      </c>
      <c r="F139" s="256" t="s">
        <v>130</v>
      </c>
      <c r="G139" s="254"/>
      <c r="H139" s="257">
        <v>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127</v>
      </c>
      <c r="AU139" s="263" t="s">
        <v>87</v>
      </c>
      <c r="AV139" s="15" t="s">
        <v>125</v>
      </c>
      <c r="AW139" s="15" t="s">
        <v>33</v>
      </c>
      <c r="AX139" s="15" t="s">
        <v>85</v>
      </c>
      <c r="AY139" s="263" t="s">
        <v>119</v>
      </c>
    </row>
    <row r="140" s="2" customFormat="1" ht="24.15" customHeight="1">
      <c r="A140" s="38"/>
      <c r="B140" s="39"/>
      <c r="C140" s="218" t="s">
        <v>155</v>
      </c>
      <c r="D140" s="218" t="s">
        <v>121</v>
      </c>
      <c r="E140" s="219" t="s">
        <v>156</v>
      </c>
      <c r="F140" s="220" t="s">
        <v>157</v>
      </c>
      <c r="G140" s="221" t="s">
        <v>124</v>
      </c>
      <c r="H140" s="222">
        <v>106.5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125</v>
      </c>
      <c r="AT140" s="229" t="s">
        <v>121</v>
      </c>
      <c r="AU140" s="229" t="s">
        <v>87</v>
      </c>
      <c r="AY140" s="17" t="s">
        <v>119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125</v>
      </c>
      <c r="BM140" s="229" t="s">
        <v>324</v>
      </c>
    </row>
    <row r="141" s="13" customFormat="1">
      <c r="A141" s="13"/>
      <c r="B141" s="231"/>
      <c r="C141" s="232"/>
      <c r="D141" s="233" t="s">
        <v>127</v>
      </c>
      <c r="E141" s="234" t="s">
        <v>1</v>
      </c>
      <c r="F141" s="235" t="s">
        <v>325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127</v>
      </c>
      <c r="AU141" s="241" t="s">
        <v>87</v>
      </c>
      <c r="AV141" s="13" t="s">
        <v>85</v>
      </c>
      <c r="AW141" s="13" t="s">
        <v>33</v>
      </c>
      <c r="AX141" s="13" t="s">
        <v>77</v>
      </c>
      <c r="AY141" s="241" t="s">
        <v>119</v>
      </c>
    </row>
    <row r="142" s="13" customFormat="1">
      <c r="A142" s="13"/>
      <c r="B142" s="231"/>
      <c r="C142" s="232"/>
      <c r="D142" s="233" t="s">
        <v>127</v>
      </c>
      <c r="E142" s="234" t="s">
        <v>1</v>
      </c>
      <c r="F142" s="235" t="s">
        <v>159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127</v>
      </c>
      <c r="AU142" s="241" t="s">
        <v>87</v>
      </c>
      <c r="AV142" s="13" t="s">
        <v>85</v>
      </c>
      <c r="AW142" s="13" t="s">
        <v>33</v>
      </c>
      <c r="AX142" s="13" t="s">
        <v>77</v>
      </c>
      <c r="AY142" s="241" t="s">
        <v>119</v>
      </c>
    </row>
    <row r="143" s="14" customFormat="1">
      <c r="A143" s="14"/>
      <c r="B143" s="242"/>
      <c r="C143" s="243"/>
      <c r="D143" s="233" t="s">
        <v>127</v>
      </c>
      <c r="E143" s="244" t="s">
        <v>1</v>
      </c>
      <c r="F143" s="245" t="s">
        <v>326</v>
      </c>
      <c r="G143" s="243"/>
      <c r="H143" s="246">
        <v>106.5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127</v>
      </c>
      <c r="AU143" s="252" t="s">
        <v>87</v>
      </c>
      <c r="AV143" s="14" t="s">
        <v>87</v>
      </c>
      <c r="AW143" s="14" t="s">
        <v>33</v>
      </c>
      <c r="AX143" s="14" t="s">
        <v>77</v>
      </c>
      <c r="AY143" s="252" t="s">
        <v>119</v>
      </c>
    </row>
    <row r="144" s="15" customFormat="1">
      <c r="A144" s="15"/>
      <c r="B144" s="253"/>
      <c r="C144" s="254"/>
      <c r="D144" s="233" t="s">
        <v>127</v>
      </c>
      <c r="E144" s="255" t="s">
        <v>1</v>
      </c>
      <c r="F144" s="256" t="s">
        <v>130</v>
      </c>
      <c r="G144" s="254"/>
      <c r="H144" s="257">
        <v>106.5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127</v>
      </c>
      <c r="AU144" s="263" t="s">
        <v>87</v>
      </c>
      <c r="AV144" s="15" t="s">
        <v>125</v>
      </c>
      <c r="AW144" s="15" t="s">
        <v>33</v>
      </c>
      <c r="AX144" s="15" t="s">
        <v>85</v>
      </c>
      <c r="AY144" s="263" t="s">
        <v>119</v>
      </c>
    </row>
    <row r="145" s="2" customFormat="1" ht="16.5" customHeight="1">
      <c r="A145" s="38"/>
      <c r="B145" s="39"/>
      <c r="C145" s="264" t="s">
        <v>161</v>
      </c>
      <c r="D145" s="264" t="s">
        <v>137</v>
      </c>
      <c r="E145" s="265" t="s">
        <v>162</v>
      </c>
      <c r="F145" s="266" t="s">
        <v>163</v>
      </c>
      <c r="G145" s="267" t="s">
        <v>164</v>
      </c>
      <c r="H145" s="268">
        <v>1.518</v>
      </c>
      <c r="I145" s="269"/>
      <c r="J145" s="270">
        <f>ROUND(I145*H145,2)</f>
        <v>0</v>
      </c>
      <c r="K145" s="266" t="s">
        <v>1</v>
      </c>
      <c r="L145" s="271"/>
      <c r="M145" s="272" t="s">
        <v>1</v>
      </c>
      <c r="N145" s="273" t="s">
        <v>42</v>
      </c>
      <c r="O145" s="91"/>
      <c r="P145" s="227">
        <f>O145*H145</f>
        <v>0</v>
      </c>
      <c r="Q145" s="227">
        <v>1</v>
      </c>
      <c r="R145" s="227">
        <f>Q145*H145</f>
        <v>1.518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141</v>
      </c>
      <c r="AT145" s="229" t="s">
        <v>137</v>
      </c>
      <c r="AU145" s="229" t="s">
        <v>87</v>
      </c>
      <c r="AY145" s="17" t="s">
        <v>119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125</v>
      </c>
      <c r="BM145" s="229" t="s">
        <v>327</v>
      </c>
    </row>
    <row r="146" s="13" customFormat="1">
      <c r="A146" s="13"/>
      <c r="B146" s="231"/>
      <c r="C146" s="232"/>
      <c r="D146" s="233" t="s">
        <v>127</v>
      </c>
      <c r="E146" s="234" t="s">
        <v>1</v>
      </c>
      <c r="F146" s="235" t="s">
        <v>264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127</v>
      </c>
      <c r="AU146" s="241" t="s">
        <v>87</v>
      </c>
      <c r="AV146" s="13" t="s">
        <v>85</v>
      </c>
      <c r="AW146" s="13" t="s">
        <v>33</v>
      </c>
      <c r="AX146" s="13" t="s">
        <v>77</v>
      </c>
      <c r="AY146" s="241" t="s">
        <v>119</v>
      </c>
    </row>
    <row r="147" s="14" customFormat="1">
      <c r="A147" s="14"/>
      <c r="B147" s="242"/>
      <c r="C147" s="243"/>
      <c r="D147" s="233" t="s">
        <v>127</v>
      </c>
      <c r="E147" s="244" t="s">
        <v>1</v>
      </c>
      <c r="F147" s="245" t="s">
        <v>328</v>
      </c>
      <c r="G147" s="243"/>
      <c r="H147" s="246">
        <v>1.518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127</v>
      </c>
      <c r="AU147" s="252" t="s">
        <v>87</v>
      </c>
      <c r="AV147" s="14" t="s">
        <v>87</v>
      </c>
      <c r="AW147" s="14" t="s">
        <v>33</v>
      </c>
      <c r="AX147" s="14" t="s">
        <v>77</v>
      </c>
      <c r="AY147" s="252" t="s">
        <v>119</v>
      </c>
    </row>
    <row r="148" s="15" customFormat="1">
      <c r="A148" s="15"/>
      <c r="B148" s="253"/>
      <c r="C148" s="254"/>
      <c r="D148" s="233" t="s">
        <v>127</v>
      </c>
      <c r="E148" s="255" t="s">
        <v>1</v>
      </c>
      <c r="F148" s="256" t="s">
        <v>130</v>
      </c>
      <c r="G148" s="254"/>
      <c r="H148" s="257">
        <v>1.518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127</v>
      </c>
      <c r="AU148" s="263" t="s">
        <v>87</v>
      </c>
      <c r="AV148" s="15" t="s">
        <v>125</v>
      </c>
      <c r="AW148" s="15" t="s">
        <v>33</v>
      </c>
      <c r="AX148" s="15" t="s">
        <v>85</v>
      </c>
      <c r="AY148" s="263" t="s">
        <v>119</v>
      </c>
    </row>
    <row r="149" s="2" customFormat="1" ht="24.15" customHeight="1">
      <c r="A149" s="38"/>
      <c r="B149" s="39"/>
      <c r="C149" s="218" t="s">
        <v>141</v>
      </c>
      <c r="D149" s="218" t="s">
        <v>121</v>
      </c>
      <c r="E149" s="219" t="s">
        <v>167</v>
      </c>
      <c r="F149" s="220" t="s">
        <v>168</v>
      </c>
      <c r="G149" s="221" t="s">
        <v>164</v>
      </c>
      <c r="H149" s="222">
        <v>0.019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125</v>
      </c>
      <c r="AT149" s="229" t="s">
        <v>121</v>
      </c>
      <c r="AU149" s="229" t="s">
        <v>87</v>
      </c>
      <c r="AY149" s="17" t="s">
        <v>119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125</v>
      </c>
      <c r="BM149" s="229" t="s">
        <v>329</v>
      </c>
    </row>
    <row r="150" s="13" customFormat="1">
      <c r="A150" s="13"/>
      <c r="B150" s="231"/>
      <c r="C150" s="232"/>
      <c r="D150" s="233" t="s">
        <v>127</v>
      </c>
      <c r="E150" s="234" t="s">
        <v>1</v>
      </c>
      <c r="F150" s="235" t="s">
        <v>170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127</v>
      </c>
      <c r="AU150" s="241" t="s">
        <v>87</v>
      </c>
      <c r="AV150" s="13" t="s">
        <v>85</v>
      </c>
      <c r="AW150" s="13" t="s">
        <v>33</v>
      </c>
      <c r="AX150" s="13" t="s">
        <v>77</v>
      </c>
      <c r="AY150" s="241" t="s">
        <v>119</v>
      </c>
    </row>
    <row r="151" s="14" customFormat="1">
      <c r="A151" s="14"/>
      <c r="B151" s="242"/>
      <c r="C151" s="243"/>
      <c r="D151" s="233" t="s">
        <v>127</v>
      </c>
      <c r="E151" s="244" t="s">
        <v>1</v>
      </c>
      <c r="F151" s="245" t="s">
        <v>330</v>
      </c>
      <c r="G151" s="243"/>
      <c r="H151" s="246">
        <v>0.019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127</v>
      </c>
      <c r="AU151" s="252" t="s">
        <v>87</v>
      </c>
      <c r="AV151" s="14" t="s">
        <v>87</v>
      </c>
      <c r="AW151" s="14" t="s">
        <v>33</v>
      </c>
      <c r="AX151" s="14" t="s">
        <v>77</v>
      </c>
      <c r="AY151" s="252" t="s">
        <v>119</v>
      </c>
    </row>
    <row r="152" s="15" customFormat="1">
      <c r="A152" s="15"/>
      <c r="B152" s="253"/>
      <c r="C152" s="254"/>
      <c r="D152" s="233" t="s">
        <v>127</v>
      </c>
      <c r="E152" s="255" t="s">
        <v>1</v>
      </c>
      <c r="F152" s="256" t="s">
        <v>130</v>
      </c>
      <c r="G152" s="254"/>
      <c r="H152" s="257">
        <v>0.019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127</v>
      </c>
      <c r="AU152" s="263" t="s">
        <v>87</v>
      </c>
      <c r="AV152" s="15" t="s">
        <v>125</v>
      </c>
      <c r="AW152" s="15" t="s">
        <v>33</v>
      </c>
      <c r="AX152" s="15" t="s">
        <v>85</v>
      </c>
      <c r="AY152" s="263" t="s">
        <v>119</v>
      </c>
    </row>
    <row r="153" s="2" customFormat="1" ht="16.5" customHeight="1">
      <c r="A153" s="38"/>
      <c r="B153" s="39"/>
      <c r="C153" s="264" t="s">
        <v>172</v>
      </c>
      <c r="D153" s="264" t="s">
        <v>137</v>
      </c>
      <c r="E153" s="265" t="s">
        <v>173</v>
      </c>
      <c r="F153" s="266" t="s">
        <v>174</v>
      </c>
      <c r="G153" s="267" t="s">
        <v>140</v>
      </c>
      <c r="H153" s="268">
        <v>19</v>
      </c>
      <c r="I153" s="269"/>
      <c r="J153" s="270">
        <f>ROUND(I153*H153,2)</f>
        <v>0</v>
      </c>
      <c r="K153" s="266" t="s">
        <v>175</v>
      </c>
      <c r="L153" s="271"/>
      <c r="M153" s="272" t="s">
        <v>1</v>
      </c>
      <c r="N153" s="273" t="s">
        <v>42</v>
      </c>
      <c r="O153" s="91"/>
      <c r="P153" s="227">
        <f>O153*H153</f>
        <v>0</v>
      </c>
      <c r="Q153" s="227">
        <v>0.001</v>
      </c>
      <c r="R153" s="227">
        <f>Q153*H153</f>
        <v>0.019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141</v>
      </c>
      <c r="AT153" s="229" t="s">
        <v>137</v>
      </c>
      <c r="AU153" s="229" t="s">
        <v>87</v>
      </c>
      <c r="AY153" s="17" t="s">
        <v>119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125</v>
      </c>
      <c r="BM153" s="229" t="s">
        <v>331</v>
      </c>
    </row>
    <row r="154" s="14" customFormat="1">
      <c r="A154" s="14"/>
      <c r="B154" s="242"/>
      <c r="C154" s="243"/>
      <c r="D154" s="233" t="s">
        <v>127</v>
      </c>
      <c r="E154" s="244" t="s">
        <v>1</v>
      </c>
      <c r="F154" s="245" t="s">
        <v>219</v>
      </c>
      <c r="G154" s="243"/>
      <c r="H154" s="246">
        <v>19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127</v>
      </c>
      <c r="AU154" s="252" t="s">
        <v>87</v>
      </c>
      <c r="AV154" s="14" t="s">
        <v>87</v>
      </c>
      <c r="AW154" s="14" t="s">
        <v>33</v>
      </c>
      <c r="AX154" s="14" t="s">
        <v>77</v>
      </c>
      <c r="AY154" s="252" t="s">
        <v>119</v>
      </c>
    </row>
    <row r="155" s="15" customFormat="1">
      <c r="A155" s="15"/>
      <c r="B155" s="253"/>
      <c r="C155" s="254"/>
      <c r="D155" s="233" t="s">
        <v>127</v>
      </c>
      <c r="E155" s="255" t="s">
        <v>1</v>
      </c>
      <c r="F155" s="256" t="s">
        <v>130</v>
      </c>
      <c r="G155" s="254"/>
      <c r="H155" s="257">
        <v>19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127</v>
      </c>
      <c r="AU155" s="263" t="s">
        <v>87</v>
      </c>
      <c r="AV155" s="15" t="s">
        <v>125</v>
      </c>
      <c r="AW155" s="15" t="s">
        <v>33</v>
      </c>
      <c r="AX155" s="15" t="s">
        <v>85</v>
      </c>
      <c r="AY155" s="263" t="s">
        <v>119</v>
      </c>
    </row>
    <row r="156" s="2" customFormat="1" ht="21.75" customHeight="1">
      <c r="A156" s="38"/>
      <c r="B156" s="39"/>
      <c r="C156" s="218" t="s">
        <v>178</v>
      </c>
      <c r="D156" s="218" t="s">
        <v>121</v>
      </c>
      <c r="E156" s="219" t="s">
        <v>179</v>
      </c>
      <c r="F156" s="220" t="s">
        <v>180</v>
      </c>
      <c r="G156" s="221" t="s">
        <v>124</v>
      </c>
      <c r="H156" s="222">
        <v>623.89999999999998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125</v>
      </c>
      <c r="AT156" s="229" t="s">
        <v>121</v>
      </c>
      <c r="AU156" s="229" t="s">
        <v>87</v>
      </c>
      <c r="AY156" s="17" t="s">
        <v>119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125</v>
      </c>
      <c r="BM156" s="229" t="s">
        <v>332</v>
      </c>
    </row>
    <row r="157" s="13" customFormat="1">
      <c r="A157" s="13"/>
      <c r="B157" s="231"/>
      <c r="C157" s="232"/>
      <c r="D157" s="233" t="s">
        <v>127</v>
      </c>
      <c r="E157" s="234" t="s">
        <v>1</v>
      </c>
      <c r="F157" s="235" t="s">
        <v>134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127</v>
      </c>
      <c r="AU157" s="241" t="s">
        <v>87</v>
      </c>
      <c r="AV157" s="13" t="s">
        <v>85</v>
      </c>
      <c r="AW157" s="13" t="s">
        <v>33</v>
      </c>
      <c r="AX157" s="13" t="s">
        <v>77</v>
      </c>
      <c r="AY157" s="241" t="s">
        <v>119</v>
      </c>
    </row>
    <row r="158" s="14" customFormat="1">
      <c r="A158" s="14"/>
      <c r="B158" s="242"/>
      <c r="C158" s="243"/>
      <c r="D158" s="233" t="s">
        <v>127</v>
      </c>
      <c r="E158" s="244" t="s">
        <v>1</v>
      </c>
      <c r="F158" s="245" t="s">
        <v>333</v>
      </c>
      <c r="G158" s="243"/>
      <c r="H158" s="246">
        <v>623.89999999999998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127</v>
      </c>
      <c r="AU158" s="252" t="s">
        <v>87</v>
      </c>
      <c r="AV158" s="14" t="s">
        <v>87</v>
      </c>
      <c r="AW158" s="14" t="s">
        <v>33</v>
      </c>
      <c r="AX158" s="14" t="s">
        <v>77</v>
      </c>
      <c r="AY158" s="252" t="s">
        <v>119</v>
      </c>
    </row>
    <row r="159" s="15" customFormat="1">
      <c r="A159" s="15"/>
      <c r="B159" s="253"/>
      <c r="C159" s="254"/>
      <c r="D159" s="233" t="s">
        <v>127</v>
      </c>
      <c r="E159" s="255" t="s">
        <v>1</v>
      </c>
      <c r="F159" s="256" t="s">
        <v>130</v>
      </c>
      <c r="G159" s="254"/>
      <c r="H159" s="257">
        <v>623.89999999999998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127</v>
      </c>
      <c r="AU159" s="263" t="s">
        <v>87</v>
      </c>
      <c r="AV159" s="15" t="s">
        <v>125</v>
      </c>
      <c r="AW159" s="15" t="s">
        <v>33</v>
      </c>
      <c r="AX159" s="15" t="s">
        <v>85</v>
      </c>
      <c r="AY159" s="263" t="s">
        <v>119</v>
      </c>
    </row>
    <row r="160" s="2" customFormat="1" ht="16.5" customHeight="1">
      <c r="A160" s="38"/>
      <c r="B160" s="39"/>
      <c r="C160" s="218" t="s">
        <v>183</v>
      </c>
      <c r="D160" s="218" t="s">
        <v>121</v>
      </c>
      <c r="E160" s="219" t="s">
        <v>184</v>
      </c>
      <c r="F160" s="220" t="s">
        <v>185</v>
      </c>
      <c r="G160" s="221" t="s">
        <v>186</v>
      </c>
      <c r="H160" s="222">
        <v>131.97999999999999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125</v>
      </c>
      <c r="AT160" s="229" t="s">
        <v>121</v>
      </c>
      <c r="AU160" s="229" t="s">
        <v>87</v>
      </c>
      <c r="AY160" s="17" t="s">
        <v>119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125</v>
      </c>
      <c r="BM160" s="229" t="s">
        <v>334</v>
      </c>
    </row>
    <row r="161" s="13" customFormat="1">
      <c r="A161" s="13"/>
      <c r="B161" s="231"/>
      <c r="C161" s="232"/>
      <c r="D161" s="233" t="s">
        <v>127</v>
      </c>
      <c r="E161" s="234" t="s">
        <v>1</v>
      </c>
      <c r="F161" s="235" t="s">
        <v>188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127</v>
      </c>
      <c r="AU161" s="241" t="s">
        <v>87</v>
      </c>
      <c r="AV161" s="13" t="s">
        <v>85</v>
      </c>
      <c r="AW161" s="13" t="s">
        <v>33</v>
      </c>
      <c r="AX161" s="13" t="s">
        <v>77</v>
      </c>
      <c r="AY161" s="241" t="s">
        <v>119</v>
      </c>
    </row>
    <row r="162" s="14" customFormat="1">
      <c r="A162" s="14"/>
      <c r="B162" s="242"/>
      <c r="C162" s="243"/>
      <c r="D162" s="233" t="s">
        <v>127</v>
      </c>
      <c r="E162" s="244" t="s">
        <v>1</v>
      </c>
      <c r="F162" s="245" t="s">
        <v>335</v>
      </c>
      <c r="G162" s="243"/>
      <c r="H162" s="246">
        <v>124.78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127</v>
      </c>
      <c r="AU162" s="252" t="s">
        <v>87</v>
      </c>
      <c r="AV162" s="14" t="s">
        <v>87</v>
      </c>
      <c r="AW162" s="14" t="s">
        <v>33</v>
      </c>
      <c r="AX162" s="14" t="s">
        <v>77</v>
      </c>
      <c r="AY162" s="252" t="s">
        <v>119</v>
      </c>
    </row>
    <row r="163" s="14" customFormat="1">
      <c r="A163" s="14"/>
      <c r="B163" s="242"/>
      <c r="C163" s="243"/>
      <c r="D163" s="233" t="s">
        <v>127</v>
      </c>
      <c r="E163" s="244" t="s">
        <v>1</v>
      </c>
      <c r="F163" s="245" t="s">
        <v>336</v>
      </c>
      <c r="G163" s="243"/>
      <c r="H163" s="246">
        <v>7.2000000000000002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127</v>
      </c>
      <c r="AU163" s="252" t="s">
        <v>87</v>
      </c>
      <c r="AV163" s="14" t="s">
        <v>87</v>
      </c>
      <c r="AW163" s="14" t="s">
        <v>33</v>
      </c>
      <c r="AX163" s="14" t="s">
        <v>77</v>
      </c>
      <c r="AY163" s="252" t="s">
        <v>119</v>
      </c>
    </row>
    <row r="164" s="15" customFormat="1">
      <c r="A164" s="15"/>
      <c r="B164" s="253"/>
      <c r="C164" s="254"/>
      <c r="D164" s="233" t="s">
        <v>127</v>
      </c>
      <c r="E164" s="255" t="s">
        <v>1</v>
      </c>
      <c r="F164" s="256" t="s">
        <v>130</v>
      </c>
      <c r="G164" s="254"/>
      <c r="H164" s="257">
        <v>131.97999999999999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127</v>
      </c>
      <c r="AU164" s="263" t="s">
        <v>87</v>
      </c>
      <c r="AV164" s="15" t="s">
        <v>125</v>
      </c>
      <c r="AW164" s="15" t="s">
        <v>33</v>
      </c>
      <c r="AX164" s="15" t="s">
        <v>85</v>
      </c>
      <c r="AY164" s="263" t="s">
        <v>119</v>
      </c>
    </row>
    <row r="165" s="2" customFormat="1" ht="16.5" customHeight="1">
      <c r="A165" s="38"/>
      <c r="B165" s="39"/>
      <c r="C165" s="218" t="s">
        <v>8</v>
      </c>
      <c r="D165" s="218" t="s">
        <v>121</v>
      </c>
      <c r="E165" s="219" t="s">
        <v>190</v>
      </c>
      <c r="F165" s="220" t="s">
        <v>185</v>
      </c>
      <c r="G165" s="221" t="s">
        <v>186</v>
      </c>
      <c r="H165" s="222">
        <v>97.905000000000001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42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125</v>
      </c>
      <c r="AT165" s="229" t="s">
        <v>121</v>
      </c>
      <c r="AU165" s="229" t="s">
        <v>87</v>
      </c>
      <c r="AY165" s="17" t="s">
        <v>119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125</v>
      </c>
      <c r="BM165" s="229" t="s">
        <v>337</v>
      </c>
    </row>
    <row r="166" s="13" customFormat="1">
      <c r="A166" s="13"/>
      <c r="B166" s="231"/>
      <c r="C166" s="232"/>
      <c r="D166" s="233" t="s">
        <v>127</v>
      </c>
      <c r="E166" s="234" t="s">
        <v>1</v>
      </c>
      <c r="F166" s="235" t="s">
        <v>192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127</v>
      </c>
      <c r="AU166" s="241" t="s">
        <v>87</v>
      </c>
      <c r="AV166" s="13" t="s">
        <v>85</v>
      </c>
      <c r="AW166" s="13" t="s">
        <v>33</v>
      </c>
      <c r="AX166" s="13" t="s">
        <v>77</v>
      </c>
      <c r="AY166" s="241" t="s">
        <v>119</v>
      </c>
    </row>
    <row r="167" s="14" customFormat="1">
      <c r="A167" s="14"/>
      <c r="B167" s="242"/>
      <c r="C167" s="243"/>
      <c r="D167" s="233" t="s">
        <v>127</v>
      </c>
      <c r="E167" s="244" t="s">
        <v>1</v>
      </c>
      <c r="F167" s="245" t="s">
        <v>338</v>
      </c>
      <c r="G167" s="243"/>
      <c r="H167" s="246">
        <v>93.584999999999994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127</v>
      </c>
      <c r="AU167" s="252" t="s">
        <v>87</v>
      </c>
      <c r="AV167" s="14" t="s">
        <v>87</v>
      </c>
      <c r="AW167" s="14" t="s">
        <v>33</v>
      </c>
      <c r="AX167" s="14" t="s">
        <v>77</v>
      </c>
      <c r="AY167" s="252" t="s">
        <v>119</v>
      </c>
    </row>
    <row r="168" s="14" customFormat="1">
      <c r="A168" s="14"/>
      <c r="B168" s="242"/>
      <c r="C168" s="243"/>
      <c r="D168" s="233" t="s">
        <v>127</v>
      </c>
      <c r="E168" s="244" t="s">
        <v>1</v>
      </c>
      <c r="F168" s="245" t="s">
        <v>339</v>
      </c>
      <c r="G168" s="243"/>
      <c r="H168" s="246">
        <v>4.3200000000000003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127</v>
      </c>
      <c r="AU168" s="252" t="s">
        <v>87</v>
      </c>
      <c r="AV168" s="14" t="s">
        <v>87</v>
      </c>
      <c r="AW168" s="14" t="s">
        <v>33</v>
      </c>
      <c r="AX168" s="14" t="s">
        <v>77</v>
      </c>
      <c r="AY168" s="252" t="s">
        <v>119</v>
      </c>
    </row>
    <row r="169" s="15" customFormat="1">
      <c r="A169" s="15"/>
      <c r="B169" s="253"/>
      <c r="C169" s="254"/>
      <c r="D169" s="233" t="s">
        <v>127</v>
      </c>
      <c r="E169" s="255" t="s">
        <v>1</v>
      </c>
      <c r="F169" s="256" t="s">
        <v>130</v>
      </c>
      <c r="G169" s="254"/>
      <c r="H169" s="257">
        <v>97.905000000000001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127</v>
      </c>
      <c r="AU169" s="263" t="s">
        <v>87</v>
      </c>
      <c r="AV169" s="15" t="s">
        <v>125</v>
      </c>
      <c r="AW169" s="15" t="s">
        <v>33</v>
      </c>
      <c r="AX169" s="15" t="s">
        <v>85</v>
      </c>
      <c r="AY169" s="263" t="s">
        <v>119</v>
      </c>
    </row>
    <row r="170" s="2" customFormat="1" ht="16.5" customHeight="1">
      <c r="A170" s="38"/>
      <c r="B170" s="39"/>
      <c r="C170" s="218" t="s">
        <v>194</v>
      </c>
      <c r="D170" s="218" t="s">
        <v>121</v>
      </c>
      <c r="E170" s="219" t="s">
        <v>195</v>
      </c>
      <c r="F170" s="220" t="s">
        <v>185</v>
      </c>
      <c r="G170" s="221" t="s">
        <v>186</v>
      </c>
      <c r="H170" s="222">
        <v>65.989999999999995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42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125</v>
      </c>
      <c r="AT170" s="229" t="s">
        <v>121</v>
      </c>
      <c r="AU170" s="229" t="s">
        <v>87</v>
      </c>
      <c r="AY170" s="17" t="s">
        <v>119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125</v>
      </c>
      <c r="BM170" s="229" t="s">
        <v>340</v>
      </c>
    </row>
    <row r="171" s="13" customFormat="1">
      <c r="A171" s="13"/>
      <c r="B171" s="231"/>
      <c r="C171" s="232"/>
      <c r="D171" s="233" t="s">
        <v>127</v>
      </c>
      <c r="E171" s="234" t="s">
        <v>1</v>
      </c>
      <c r="F171" s="235" t="s">
        <v>197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127</v>
      </c>
      <c r="AU171" s="241" t="s">
        <v>87</v>
      </c>
      <c r="AV171" s="13" t="s">
        <v>85</v>
      </c>
      <c r="AW171" s="13" t="s">
        <v>33</v>
      </c>
      <c r="AX171" s="13" t="s">
        <v>77</v>
      </c>
      <c r="AY171" s="241" t="s">
        <v>119</v>
      </c>
    </row>
    <row r="172" s="14" customFormat="1">
      <c r="A172" s="14"/>
      <c r="B172" s="242"/>
      <c r="C172" s="243"/>
      <c r="D172" s="233" t="s">
        <v>127</v>
      </c>
      <c r="E172" s="244" t="s">
        <v>1</v>
      </c>
      <c r="F172" s="245" t="s">
        <v>341</v>
      </c>
      <c r="G172" s="243"/>
      <c r="H172" s="246">
        <v>62.390000000000001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127</v>
      </c>
      <c r="AU172" s="252" t="s">
        <v>87</v>
      </c>
      <c r="AV172" s="14" t="s">
        <v>87</v>
      </c>
      <c r="AW172" s="14" t="s">
        <v>33</v>
      </c>
      <c r="AX172" s="14" t="s">
        <v>77</v>
      </c>
      <c r="AY172" s="252" t="s">
        <v>119</v>
      </c>
    </row>
    <row r="173" s="14" customFormat="1">
      <c r="A173" s="14"/>
      <c r="B173" s="242"/>
      <c r="C173" s="243"/>
      <c r="D173" s="233" t="s">
        <v>127</v>
      </c>
      <c r="E173" s="244" t="s">
        <v>1</v>
      </c>
      <c r="F173" s="245" t="s">
        <v>342</v>
      </c>
      <c r="G173" s="243"/>
      <c r="H173" s="246">
        <v>3.6000000000000001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127</v>
      </c>
      <c r="AU173" s="252" t="s">
        <v>87</v>
      </c>
      <c r="AV173" s="14" t="s">
        <v>87</v>
      </c>
      <c r="AW173" s="14" t="s">
        <v>33</v>
      </c>
      <c r="AX173" s="14" t="s">
        <v>77</v>
      </c>
      <c r="AY173" s="252" t="s">
        <v>119</v>
      </c>
    </row>
    <row r="174" s="15" customFormat="1">
      <c r="A174" s="15"/>
      <c r="B174" s="253"/>
      <c r="C174" s="254"/>
      <c r="D174" s="233" t="s">
        <v>127</v>
      </c>
      <c r="E174" s="255" t="s">
        <v>1</v>
      </c>
      <c r="F174" s="256" t="s">
        <v>130</v>
      </c>
      <c r="G174" s="254"/>
      <c r="H174" s="257">
        <v>65.989999999999995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127</v>
      </c>
      <c r="AU174" s="263" t="s">
        <v>87</v>
      </c>
      <c r="AV174" s="15" t="s">
        <v>125</v>
      </c>
      <c r="AW174" s="15" t="s">
        <v>33</v>
      </c>
      <c r="AX174" s="15" t="s">
        <v>85</v>
      </c>
      <c r="AY174" s="263" t="s">
        <v>119</v>
      </c>
    </row>
    <row r="175" s="2" customFormat="1" ht="16.5" customHeight="1">
      <c r="A175" s="38"/>
      <c r="B175" s="39"/>
      <c r="C175" s="218" t="s">
        <v>199</v>
      </c>
      <c r="D175" s="218" t="s">
        <v>121</v>
      </c>
      <c r="E175" s="219" t="s">
        <v>200</v>
      </c>
      <c r="F175" s="220" t="s">
        <v>185</v>
      </c>
      <c r="G175" s="221" t="s">
        <v>186</v>
      </c>
      <c r="H175" s="222">
        <v>52.792000000000002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42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125</v>
      </c>
      <c r="AT175" s="229" t="s">
        <v>121</v>
      </c>
      <c r="AU175" s="229" t="s">
        <v>87</v>
      </c>
      <c r="AY175" s="17" t="s">
        <v>119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85</v>
      </c>
      <c r="BK175" s="230">
        <f>ROUND(I175*H175,2)</f>
        <v>0</v>
      </c>
      <c r="BL175" s="17" t="s">
        <v>125</v>
      </c>
      <c r="BM175" s="229" t="s">
        <v>343</v>
      </c>
    </row>
    <row r="176" s="13" customFormat="1">
      <c r="A176" s="13"/>
      <c r="B176" s="231"/>
      <c r="C176" s="232"/>
      <c r="D176" s="233" t="s">
        <v>127</v>
      </c>
      <c r="E176" s="234" t="s">
        <v>1</v>
      </c>
      <c r="F176" s="235" t="s">
        <v>202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127</v>
      </c>
      <c r="AU176" s="241" t="s">
        <v>87</v>
      </c>
      <c r="AV176" s="13" t="s">
        <v>85</v>
      </c>
      <c r="AW176" s="13" t="s">
        <v>33</v>
      </c>
      <c r="AX176" s="13" t="s">
        <v>77</v>
      </c>
      <c r="AY176" s="241" t="s">
        <v>119</v>
      </c>
    </row>
    <row r="177" s="14" customFormat="1">
      <c r="A177" s="14"/>
      <c r="B177" s="242"/>
      <c r="C177" s="243"/>
      <c r="D177" s="233" t="s">
        <v>127</v>
      </c>
      <c r="E177" s="244" t="s">
        <v>1</v>
      </c>
      <c r="F177" s="245" t="s">
        <v>344</v>
      </c>
      <c r="G177" s="243"/>
      <c r="H177" s="246">
        <v>49.911999999999999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127</v>
      </c>
      <c r="AU177" s="252" t="s">
        <v>87</v>
      </c>
      <c r="AV177" s="14" t="s">
        <v>87</v>
      </c>
      <c r="AW177" s="14" t="s">
        <v>33</v>
      </c>
      <c r="AX177" s="14" t="s">
        <v>77</v>
      </c>
      <c r="AY177" s="252" t="s">
        <v>119</v>
      </c>
    </row>
    <row r="178" s="14" customFormat="1">
      <c r="A178" s="14"/>
      <c r="B178" s="242"/>
      <c r="C178" s="243"/>
      <c r="D178" s="233" t="s">
        <v>127</v>
      </c>
      <c r="E178" s="244" t="s">
        <v>1</v>
      </c>
      <c r="F178" s="245" t="s">
        <v>345</v>
      </c>
      <c r="G178" s="243"/>
      <c r="H178" s="246">
        <v>2.8799999999999999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127</v>
      </c>
      <c r="AU178" s="252" t="s">
        <v>87</v>
      </c>
      <c r="AV178" s="14" t="s">
        <v>87</v>
      </c>
      <c r="AW178" s="14" t="s">
        <v>33</v>
      </c>
      <c r="AX178" s="14" t="s">
        <v>77</v>
      </c>
      <c r="AY178" s="252" t="s">
        <v>119</v>
      </c>
    </row>
    <row r="179" s="15" customFormat="1">
      <c r="A179" s="15"/>
      <c r="B179" s="253"/>
      <c r="C179" s="254"/>
      <c r="D179" s="233" t="s">
        <v>127</v>
      </c>
      <c r="E179" s="255" t="s">
        <v>1</v>
      </c>
      <c r="F179" s="256" t="s">
        <v>130</v>
      </c>
      <c r="G179" s="254"/>
      <c r="H179" s="257">
        <v>52.792000000000002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3" t="s">
        <v>127</v>
      </c>
      <c r="AU179" s="263" t="s">
        <v>87</v>
      </c>
      <c r="AV179" s="15" t="s">
        <v>125</v>
      </c>
      <c r="AW179" s="15" t="s">
        <v>33</v>
      </c>
      <c r="AX179" s="15" t="s">
        <v>85</v>
      </c>
      <c r="AY179" s="263" t="s">
        <v>119</v>
      </c>
    </row>
    <row r="180" s="2" customFormat="1" ht="16.5" customHeight="1">
      <c r="A180" s="38"/>
      <c r="B180" s="39"/>
      <c r="C180" s="218" t="s">
        <v>204</v>
      </c>
      <c r="D180" s="218" t="s">
        <v>121</v>
      </c>
      <c r="E180" s="219" t="s">
        <v>205</v>
      </c>
      <c r="F180" s="220" t="s">
        <v>185</v>
      </c>
      <c r="G180" s="221" t="s">
        <v>186</v>
      </c>
      <c r="H180" s="222">
        <v>52.792000000000002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42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125</v>
      </c>
      <c r="AT180" s="229" t="s">
        <v>121</v>
      </c>
      <c r="AU180" s="229" t="s">
        <v>87</v>
      </c>
      <c r="AY180" s="17" t="s">
        <v>119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85</v>
      </c>
      <c r="BK180" s="230">
        <f>ROUND(I180*H180,2)</f>
        <v>0</v>
      </c>
      <c r="BL180" s="17" t="s">
        <v>125</v>
      </c>
      <c r="BM180" s="229" t="s">
        <v>346</v>
      </c>
    </row>
    <row r="181" s="13" customFormat="1">
      <c r="A181" s="13"/>
      <c r="B181" s="231"/>
      <c r="C181" s="232"/>
      <c r="D181" s="233" t="s">
        <v>127</v>
      </c>
      <c r="E181" s="234" t="s">
        <v>1</v>
      </c>
      <c r="F181" s="235" t="s">
        <v>207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127</v>
      </c>
      <c r="AU181" s="241" t="s">
        <v>87</v>
      </c>
      <c r="AV181" s="13" t="s">
        <v>85</v>
      </c>
      <c r="AW181" s="13" t="s">
        <v>33</v>
      </c>
      <c r="AX181" s="13" t="s">
        <v>77</v>
      </c>
      <c r="AY181" s="241" t="s">
        <v>119</v>
      </c>
    </row>
    <row r="182" s="14" customFormat="1">
      <c r="A182" s="14"/>
      <c r="B182" s="242"/>
      <c r="C182" s="243"/>
      <c r="D182" s="233" t="s">
        <v>127</v>
      </c>
      <c r="E182" s="244" t="s">
        <v>1</v>
      </c>
      <c r="F182" s="245" t="s">
        <v>344</v>
      </c>
      <c r="G182" s="243"/>
      <c r="H182" s="246">
        <v>49.911999999999999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127</v>
      </c>
      <c r="AU182" s="252" t="s">
        <v>87</v>
      </c>
      <c r="AV182" s="14" t="s">
        <v>87</v>
      </c>
      <c r="AW182" s="14" t="s">
        <v>33</v>
      </c>
      <c r="AX182" s="14" t="s">
        <v>77</v>
      </c>
      <c r="AY182" s="252" t="s">
        <v>119</v>
      </c>
    </row>
    <row r="183" s="14" customFormat="1">
      <c r="A183" s="14"/>
      <c r="B183" s="242"/>
      <c r="C183" s="243"/>
      <c r="D183" s="233" t="s">
        <v>127</v>
      </c>
      <c r="E183" s="244" t="s">
        <v>1</v>
      </c>
      <c r="F183" s="245" t="s">
        <v>345</v>
      </c>
      <c r="G183" s="243"/>
      <c r="H183" s="246">
        <v>2.8799999999999999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127</v>
      </c>
      <c r="AU183" s="252" t="s">
        <v>87</v>
      </c>
      <c r="AV183" s="14" t="s">
        <v>87</v>
      </c>
      <c r="AW183" s="14" t="s">
        <v>33</v>
      </c>
      <c r="AX183" s="14" t="s">
        <v>77</v>
      </c>
      <c r="AY183" s="252" t="s">
        <v>119</v>
      </c>
    </row>
    <row r="184" s="15" customFormat="1">
      <c r="A184" s="15"/>
      <c r="B184" s="253"/>
      <c r="C184" s="254"/>
      <c r="D184" s="233" t="s">
        <v>127</v>
      </c>
      <c r="E184" s="255" t="s">
        <v>1</v>
      </c>
      <c r="F184" s="256" t="s">
        <v>130</v>
      </c>
      <c r="G184" s="254"/>
      <c r="H184" s="257">
        <v>52.792000000000002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3" t="s">
        <v>127</v>
      </c>
      <c r="AU184" s="263" t="s">
        <v>87</v>
      </c>
      <c r="AV184" s="15" t="s">
        <v>125</v>
      </c>
      <c r="AW184" s="15" t="s">
        <v>33</v>
      </c>
      <c r="AX184" s="15" t="s">
        <v>85</v>
      </c>
      <c r="AY184" s="263" t="s">
        <v>119</v>
      </c>
    </row>
    <row r="185" s="2" customFormat="1" ht="21.75" customHeight="1">
      <c r="A185" s="38"/>
      <c r="B185" s="39"/>
      <c r="C185" s="218" t="s">
        <v>208</v>
      </c>
      <c r="D185" s="218" t="s">
        <v>121</v>
      </c>
      <c r="E185" s="219" t="s">
        <v>209</v>
      </c>
      <c r="F185" s="220" t="s">
        <v>210</v>
      </c>
      <c r="G185" s="221" t="s">
        <v>186</v>
      </c>
      <c r="H185" s="222">
        <v>131.97999999999999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42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125</v>
      </c>
      <c r="AT185" s="229" t="s">
        <v>121</v>
      </c>
      <c r="AU185" s="229" t="s">
        <v>87</v>
      </c>
      <c r="AY185" s="17" t="s">
        <v>119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85</v>
      </c>
      <c r="BK185" s="230">
        <f>ROUND(I185*H185,2)</f>
        <v>0</v>
      </c>
      <c r="BL185" s="17" t="s">
        <v>125</v>
      </c>
      <c r="BM185" s="229" t="s">
        <v>347</v>
      </c>
    </row>
    <row r="186" s="13" customFormat="1">
      <c r="A186" s="13"/>
      <c r="B186" s="231"/>
      <c r="C186" s="232"/>
      <c r="D186" s="233" t="s">
        <v>127</v>
      </c>
      <c r="E186" s="234" t="s">
        <v>1</v>
      </c>
      <c r="F186" s="235" t="s">
        <v>188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127</v>
      </c>
      <c r="AU186" s="241" t="s">
        <v>87</v>
      </c>
      <c r="AV186" s="13" t="s">
        <v>85</v>
      </c>
      <c r="AW186" s="13" t="s">
        <v>33</v>
      </c>
      <c r="AX186" s="13" t="s">
        <v>77</v>
      </c>
      <c r="AY186" s="241" t="s">
        <v>119</v>
      </c>
    </row>
    <row r="187" s="14" customFormat="1">
      <c r="A187" s="14"/>
      <c r="B187" s="242"/>
      <c r="C187" s="243"/>
      <c r="D187" s="233" t="s">
        <v>127</v>
      </c>
      <c r="E187" s="244" t="s">
        <v>1</v>
      </c>
      <c r="F187" s="245" t="s">
        <v>348</v>
      </c>
      <c r="G187" s="243"/>
      <c r="H187" s="246">
        <v>131.97999999999999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127</v>
      </c>
      <c r="AU187" s="252" t="s">
        <v>87</v>
      </c>
      <c r="AV187" s="14" t="s">
        <v>87</v>
      </c>
      <c r="AW187" s="14" t="s">
        <v>33</v>
      </c>
      <c r="AX187" s="14" t="s">
        <v>77</v>
      </c>
      <c r="AY187" s="252" t="s">
        <v>119</v>
      </c>
    </row>
    <row r="188" s="15" customFormat="1">
      <c r="A188" s="15"/>
      <c r="B188" s="253"/>
      <c r="C188" s="254"/>
      <c r="D188" s="233" t="s">
        <v>127</v>
      </c>
      <c r="E188" s="255" t="s">
        <v>1</v>
      </c>
      <c r="F188" s="256" t="s">
        <v>130</v>
      </c>
      <c r="G188" s="254"/>
      <c r="H188" s="257">
        <v>131.97999999999999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127</v>
      </c>
      <c r="AU188" s="263" t="s">
        <v>87</v>
      </c>
      <c r="AV188" s="15" t="s">
        <v>125</v>
      </c>
      <c r="AW188" s="15" t="s">
        <v>33</v>
      </c>
      <c r="AX188" s="15" t="s">
        <v>85</v>
      </c>
      <c r="AY188" s="263" t="s">
        <v>119</v>
      </c>
    </row>
    <row r="189" s="2" customFormat="1" ht="21.75" customHeight="1">
      <c r="A189" s="38"/>
      <c r="B189" s="39"/>
      <c r="C189" s="218" t="s">
        <v>212</v>
      </c>
      <c r="D189" s="218" t="s">
        <v>121</v>
      </c>
      <c r="E189" s="219" t="s">
        <v>213</v>
      </c>
      <c r="F189" s="220" t="s">
        <v>210</v>
      </c>
      <c r="G189" s="221" t="s">
        <v>186</v>
      </c>
      <c r="H189" s="222">
        <v>97.905000000000001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42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125</v>
      </c>
      <c r="AT189" s="229" t="s">
        <v>121</v>
      </c>
      <c r="AU189" s="229" t="s">
        <v>87</v>
      </c>
      <c r="AY189" s="17" t="s">
        <v>119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85</v>
      </c>
      <c r="BK189" s="230">
        <f>ROUND(I189*H189,2)</f>
        <v>0</v>
      </c>
      <c r="BL189" s="17" t="s">
        <v>125</v>
      </c>
      <c r="BM189" s="229" t="s">
        <v>349</v>
      </c>
    </row>
    <row r="190" s="13" customFormat="1">
      <c r="A190" s="13"/>
      <c r="B190" s="231"/>
      <c r="C190" s="232"/>
      <c r="D190" s="233" t="s">
        <v>127</v>
      </c>
      <c r="E190" s="234" t="s">
        <v>1</v>
      </c>
      <c r="F190" s="235" t="s">
        <v>192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127</v>
      </c>
      <c r="AU190" s="241" t="s">
        <v>87</v>
      </c>
      <c r="AV190" s="13" t="s">
        <v>85</v>
      </c>
      <c r="AW190" s="13" t="s">
        <v>33</v>
      </c>
      <c r="AX190" s="13" t="s">
        <v>77</v>
      </c>
      <c r="AY190" s="241" t="s">
        <v>119</v>
      </c>
    </row>
    <row r="191" s="14" customFormat="1">
      <c r="A191" s="14"/>
      <c r="B191" s="242"/>
      <c r="C191" s="243"/>
      <c r="D191" s="233" t="s">
        <v>127</v>
      </c>
      <c r="E191" s="244" t="s">
        <v>1</v>
      </c>
      <c r="F191" s="245" t="s">
        <v>350</v>
      </c>
      <c r="G191" s="243"/>
      <c r="H191" s="246">
        <v>97.905000000000001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127</v>
      </c>
      <c r="AU191" s="252" t="s">
        <v>87</v>
      </c>
      <c r="AV191" s="14" t="s">
        <v>87</v>
      </c>
      <c r="AW191" s="14" t="s">
        <v>33</v>
      </c>
      <c r="AX191" s="14" t="s">
        <v>77</v>
      </c>
      <c r="AY191" s="252" t="s">
        <v>119</v>
      </c>
    </row>
    <row r="192" s="15" customFormat="1">
      <c r="A192" s="15"/>
      <c r="B192" s="253"/>
      <c r="C192" s="254"/>
      <c r="D192" s="233" t="s">
        <v>127</v>
      </c>
      <c r="E192" s="255" t="s">
        <v>1</v>
      </c>
      <c r="F192" s="256" t="s">
        <v>130</v>
      </c>
      <c r="G192" s="254"/>
      <c r="H192" s="257">
        <v>97.905000000000001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127</v>
      </c>
      <c r="AU192" s="263" t="s">
        <v>87</v>
      </c>
      <c r="AV192" s="15" t="s">
        <v>125</v>
      </c>
      <c r="AW192" s="15" t="s">
        <v>33</v>
      </c>
      <c r="AX192" s="15" t="s">
        <v>85</v>
      </c>
      <c r="AY192" s="263" t="s">
        <v>119</v>
      </c>
    </row>
    <row r="193" s="2" customFormat="1" ht="21.75" customHeight="1">
      <c r="A193" s="38"/>
      <c r="B193" s="39"/>
      <c r="C193" s="218" t="s">
        <v>216</v>
      </c>
      <c r="D193" s="218" t="s">
        <v>121</v>
      </c>
      <c r="E193" s="219" t="s">
        <v>217</v>
      </c>
      <c r="F193" s="220" t="s">
        <v>210</v>
      </c>
      <c r="G193" s="221" t="s">
        <v>186</v>
      </c>
      <c r="H193" s="222">
        <v>65.989999999999995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42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125</v>
      </c>
      <c r="AT193" s="229" t="s">
        <v>121</v>
      </c>
      <c r="AU193" s="229" t="s">
        <v>87</v>
      </c>
      <c r="AY193" s="17" t="s">
        <v>119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85</v>
      </c>
      <c r="BK193" s="230">
        <f>ROUND(I193*H193,2)</f>
        <v>0</v>
      </c>
      <c r="BL193" s="17" t="s">
        <v>125</v>
      </c>
      <c r="BM193" s="229" t="s">
        <v>351</v>
      </c>
    </row>
    <row r="194" s="13" customFormat="1">
      <c r="A194" s="13"/>
      <c r="B194" s="231"/>
      <c r="C194" s="232"/>
      <c r="D194" s="233" t="s">
        <v>127</v>
      </c>
      <c r="E194" s="234" t="s">
        <v>1</v>
      </c>
      <c r="F194" s="235" t="s">
        <v>197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127</v>
      </c>
      <c r="AU194" s="241" t="s">
        <v>87</v>
      </c>
      <c r="AV194" s="13" t="s">
        <v>85</v>
      </c>
      <c r="AW194" s="13" t="s">
        <v>33</v>
      </c>
      <c r="AX194" s="13" t="s">
        <v>77</v>
      </c>
      <c r="AY194" s="241" t="s">
        <v>119</v>
      </c>
    </row>
    <row r="195" s="14" customFormat="1">
      <c r="A195" s="14"/>
      <c r="B195" s="242"/>
      <c r="C195" s="243"/>
      <c r="D195" s="233" t="s">
        <v>127</v>
      </c>
      <c r="E195" s="244" t="s">
        <v>1</v>
      </c>
      <c r="F195" s="245" t="s">
        <v>352</v>
      </c>
      <c r="G195" s="243"/>
      <c r="H195" s="246">
        <v>65.989999999999995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127</v>
      </c>
      <c r="AU195" s="252" t="s">
        <v>87</v>
      </c>
      <c r="AV195" s="14" t="s">
        <v>87</v>
      </c>
      <c r="AW195" s="14" t="s">
        <v>33</v>
      </c>
      <c r="AX195" s="14" t="s">
        <v>77</v>
      </c>
      <c r="AY195" s="252" t="s">
        <v>119</v>
      </c>
    </row>
    <row r="196" s="15" customFormat="1">
      <c r="A196" s="15"/>
      <c r="B196" s="253"/>
      <c r="C196" s="254"/>
      <c r="D196" s="233" t="s">
        <v>127</v>
      </c>
      <c r="E196" s="255" t="s">
        <v>1</v>
      </c>
      <c r="F196" s="256" t="s">
        <v>130</v>
      </c>
      <c r="G196" s="254"/>
      <c r="H196" s="257">
        <v>65.989999999999995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3" t="s">
        <v>127</v>
      </c>
      <c r="AU196" s="263" t="s">
        <v>87</v>
      </c>
      <c r="AV196" s="15" t="s">
        <v>125</v>
      </c>
      <c r="AW196" s="15" t="s">
        <v>33</v>
      </c>
      <c r="AX196" s="15" t="s">
        <v>85</v>
      </c>
      <c r="AY196" s="263" t="s">
        <v>119</v>
      </c>
    </row>
    <row r="197" s="2" customFormat="1" ht="21.75" customHeight="1">
      <c r="A197" s="38"/>
      <c r="B197" s="39"/>
      <c r="C197" s="218" t="s">
        <v>219</v>
      </c>
      <c r="D197" s="218" t="s">
        <v>121</v>
      </c>
      <c r="E197" s="219" t="s">
        <v>220</v>
      </c>
      <c r="F197" s="220" t="s">
        <v>210</v>
      </c>
      <c r="G197" s="221" t="s">
        <v>186</v>
      </c>
      <c r="H197" s="222">
        <v>52.792000000000002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42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125</v>
      </c>
      <c r="AT197" s="229" t="s">
        <v>121</v>
      </c>
      <c r="AU197" s="229" t="s">
        <v>87</v>
      </c>
      <c r="AY197" s="17" t="s">
        <v>119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85</v>
      </c>
      <c r="BK197" s="230">
        <f>ROUND(I197*H197,2)</f>
        <v>0</v>
      </c>
      <c r="BL197" s="17" t="s">
        <v>125</v>
      </c>
      <c r="BM197" s="229" t="s">
        <v>353</v>
      </c>
    </row>
    <row r="198" s="13" customFormat="1">
      <c r="A198" s="13"/>
      <c r="B198" s="231"/>
      <c r="C198" s="232"/>
      <c r="D198" s="233" t="s">
        <v>127</v>
      </c>
      <c r="E198" s="234" t="s">
        <v>1</v>
      </c>
      <c r="F198" s="235" t="s">
        <v>202</v>
      </c>
      <c r="G198" s="232"/>
      <c r="H198" s="234" t="s">
        <v>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127</v>
      </c>
      <c r="AU198" s="241" t="s">
        <v>87</v>
      </c>
      <c r="AV198" s="13" t="s">
        <v>85</v>
      </c>
      <c r="AW198" s="13" t="s">
        <v>33</v>
      </c>
      <c r="AX198" s="13" t="s">
        <v>77</v>
      </c>
      <c r="AY198" s="241" t="s">
        <v>119</v>
      </c>
    </row>
    <row r="199" s="14" customFormat="1">
      <c r="A199" s="14"/>
      <c r="B199" s="242"/>
      <c r="C199" s="243"/>
      <c r="D199" s="233" t="s">
        <v>127</v>
      </c>
      <c r="E199" s="244" t="s">
        <v>1</v>
      </c>
      <c r="F199" s="245" t="s">
        <v>354</v>
      </c>
      <c r="G199" s="243"/>
      <c r="H199" s="246">
        <v>52.792000000000002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127</v>
      </c>
      <c r="AU199" s="252" t="s">
        <v>87</v>
      </c>
      <c r="AV199" s="14" t="s">
        <v>87</v>
      </c>
      <c r="AW199" s="14" t="s">
        <v>33</v>
      </c>
      <c r="AX199" s="14" t="s">
        <v>77</v>
      </c>
      <c r="AY199" s="252" t="s">
        <v>119</v>
      </c>
    </row>
    <row r="200" s="15" customFormat="1">
      <c r="A200" s="15"/>
      <c r="B200" s="253"/>
      <c r="C200" s="254"/>
      <c r="D200" s="233" t="s">
        <v>127</v>
      </c>
      <c r="E200" s="255" t="s">
        <v>1</v>
      </c>
      <c r="F200" s="256" t="s">
        <v>130</v>
      </c>
      <c r="G200" s="254"/>
      <c r="H200" s="257">
        <v>52.792000000000002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3" t="s">
        <v>127</v>
      </c>
      <c r="AU200" s="263" t="s">
        <v>87</v>
      </c>
      <c r="AV200" s="15" t="s">
        <v>125</v>
      </c>
      <c r="AW200" s="15" t="s">
        <v>33</v>
      </c>
      <c r="AX200" s="15" t="s">
        <v>85</v>
      </c>
      <c r="AY200" s="263" t="s">
        <v>119</v>
      </c>
    </row>
    <row r="201" s="2" customFormat="1" ht="21.75" customHeight="1">
      <c r="A201" s="38"/>
      <c r="B201" s="39"/>
      <c r="C201" s="218" t="s">
        <v>223</v>
      </c>
      <c r="D201" s="218" t="s">
        <v>121</v>
      </c>
      <c r="E201" s="219" t="s">
        <v>224</v>
      </c>
      <c r="F201" s="220" t="s">
        <v>210</v>
      </c>
      <c r="G201" s="221" t="s">
        <v>186</v>
      </c>
      <c r="H201" s="222">
        <v>52.792000000000002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42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125</v>
      </c>
      <c r="AT201" s="229" t="s">
        <v>121</v>
      </c>
      <c r="AU201" s="229" t="s">
        <v>87</v>
      </c>
      <c r="AY201" s="17" t="s">
        <v>119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85</v>
      </c>
      <c r="BK201" s="230">
        <f>ROUND(I201*H201,2)</f>
        <v>0</v>
      </c>
      <c r="BL201" s="17" t="s">
        <v>125</v>
      </c>
      <c r="BM201" s="229" t="s">
        <v>355</v>
      </c>
    </row>
    <row r="202" s="13" customFormat="1">
      <c r="A202" s="13"/>
      <c r="B202" s="231"/>
      <c r="C202" s="232"/>
      <c r="D202" s="233" t="s">
        <v>127</v>
      </c>
      <c r="E202" s="234" t="s">
        <v>1</v>
      </c>
      <c r="F202" s="235" t="s">
        <v>207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127</v>
      </c>
      <c r="AU202" s="241" t="s">
        <v>87</v>
      </c>
      <c r="AV202" s="13" t="s">
        <v>85</v>
      </c>
      <c r="AW202" s="13" t="s">
        <v>33</v>
      </c>
      <c r="AX202" s="13" t="s">
        <v>77</v>
      </c>
      <c r="AY202" s="241" t="s">
        <v>119</v>
      </c>
    </row>
    <row r="203" s="14" customFormat="1">
      <c r="A203" s="14"/>
      <c r="B203" s="242"/>
      <c r="C203" s="243"/>
      <c r="D203" s="233" t="s">
        <v>127</v>
      </c>
      <c r="E203" s="244" t="s">
        <v>1</v>
      </c>
      <c r="F203" s="245" t="s">
        <v>354</v>
      </c>
      <c r="G203" s="243"/>
      <c r="H203" s="246">
        <v>52.792000000000002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127</v>
      </c>
      <c r="AU203" s="252" t="s">
        <v>87</v>
      </c>
      <c r="AV203" s="14" t="s">
        <v>87</v>
      </c>
      <c r="AW203" s="14" t="s">
        <v>33</v>
      </c>
      <c r="AX203" s="14" t="s">
        <v>77</v>
      </c>
      <c r="AY203" s="252" t="s">
        <v>119</v>
      </c>
    </row>
    <row r="204" s="15" customFormat="1">
      <c r="A204" s="15"/>
      <c r="B204" s="253"/>
      <c r="C204" s="254"/>
      <c r="D204" s="233" t="s">
        <v>127</v>
      </c>
      <c r="E204" s="255" t="s">
        <v>1</v>
      </c>
      <c r="F204" s="256" t="s">
        <v>130</v>
      </c>
      <c r="G204" s="254"/>
      <c r="H204" s="257">
        <v>52.792000000000002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3" t="s">
        <v>127</v>
      </c>
      <c r="AU204" s="263" t="s">
        <v>87</v>
      </c>
      <c r="AV204" s="15" t="s">
        <v>125</v>
      </c>
      <c r="AW204" s="15" t="s">
        <v>33</v>
      </c>
      <c r="AX204" s="15" t="s">
        <v>85</v>
      </c>
      <c r="AY204" s="263" t="s">
        <v>119</v>
      </c>
    </row>
    <row r="205" s="2" customFormat="1" ht="24.15" customHeight="1">
      <c r="A205" s="38"/>
      <c r="B205" s="39"/>
      <c r="C205" s="218" t="s">
        <v>7</v>
      </c>
      <c r="D205" s="218" t="s">
        <v>121</v>
      </c>
      <c r="E205" s="219" t="s">
        <v>226</v>
      </c>
      <c r="F205" s="220" t="s">
        <v>227</v>
      </c>
      <c r="G205" s="221" t="s">
        <v>186</v>
      </c>
      <c r="H205" s="222">
        <v>1187.8199999999999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42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125</v>
      </c>
      <c r="AT205" s="229" t="s">
        <v>121</v>
      </c>
      <c r="AU205" s="229" t="s">
        <v>87</v>
      </c>
      <c r="AY205" s="17" t="s">
        <v>119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85</v>
      </c>
      <c r="BK205" s="230">
        <f>ROUND(I205*H205,2)</f>
        <v>0</v>
      </c>
      <c r="BL205" s="17" t="s">
        <v>125</v>
      </c>
      <c r="BM205" s="229" t="s">
        <v>356</v>
      </c>
    </row>
    <row r="206" s="13" customFormat="1">
      <c r="A206" s="13"/>
      <c r="B206" s="231"/>
      <c r="C206" s="232"/>
      <c r="D206" s="233" t="s">
        <v>127</v>
      </c>
      <c r="E206" s="234" t="s">
        <v>1</v>
      </c>
      <c r="F206" s="235" t="s">
        <v>188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127</v>
      </c>
      <c r="AU206" s="241" t="s">
        <v>87</v>
      </c>
      <c r="AV206" s="13" t="s">
        <v>85</v>
      </c>
      <c r="AW206" s="13" t="s">
        <v>33</v>
      </c>
      <c r="AX206" s="13" t="s">
        <v>77</v>
      </c>
      <c r="AY206" s="241" t="s">
        <v>119</v>
      </c>
    </row>
    <row r="207" s="14" customFormat="1">
      <c r="A207" s="14"/>
      <c r="B207" s="242"/>
      <c r="C207" s="243"/>
      <c r="D207" s="233" t="s">
        <v>127</v>
      </c>
      <c r="E207" s="244" t="s">
        <v>1</v>
      </c>
      <c r="F207" s="245" t="s">
        <v>357</v>
      </c>
      <c r="G207" s="243"/>
      <c r="H207" s="246">
        <v>1187.8199999999999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127</v>
      </c>
      <c r="AU207" s="252" t="s">
        <v>87</v>
      </c>
      <c r="AV207" s="14" t="s">
        <v>87</v>
      </c>
      <c r="AW207" s="14" t="s">
        <v>33</v>
      </c>
      <c r="AX207" s="14" t="s">
        <v>77</v>
      </c>
      <c r="AY207" s="252" t="s">
        <v>119</v>
      </c>
    </row>
    <row r="208" s="15" customFormat="1">
      <c r="A208" s="15"/>
      <c r="B208" s="253"/>
      <c r="C208" s="254"/>
      <c r="D208" s="233" t="s">
        <v>127</v>
      </c>
      <c r="E208" s="255" t="s">
        <v>1</v>
      </c>
      <c r="F208" s="256" t="s">
        <v>130</v>
      </c>
      <c r="G208" s="254"/>
      <c r="H208" s="257">
        <v>1187.8199999999999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127</v>
      </c>
      <c r="AU208" s="263" t="s">
        <v>87</v>
      </c>
      <c r="AV208" s="15" t="s">
        <v>125</v>
      </c>
      <c r="AW208" s="15" t="s">
        <v>33</v>
      </c>
      <c r="AX208" s="15" t="s">
        <v>85</v>
      </c>
      <c r="AY208" s="263" t="s">
        <v>119</v>
      </c>
    </row>
    <row r="209" s="2" customFormat="1" ht="24.15" customHeight="1">
      <c r="A209" s="38"/>
      <c r="B209" s="39"/>
      <c r="C209" s="218" t="s">
        <v>230</v>
      </c>
      <c r="D209" s="218" t="s">
        <v>121</v>
      </c>
      <c r="E209" s="219" t="s">
        <v>231</v>
      </c>
      <c r="F209" s="220" t="s">
        <v>227</v>
      </c>
      <c r="G209" s="221" t="s">
        <v>186</v>
      </c>
      <c r="H209" s="222">
        <v>881.14499999999998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42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125</v>
      </c>
      <c r="AT209" s="229" t="s">
        <v>121</v>
      </c>
      <c r="AU209" s="229" t="s">
        <v>87</v>
      </c>
      <c r="AY209" s="17" t="s">
        <v>119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85</v>
      </c>
      <c r="BK209" s="230">
        <f>ROUND(I209*H209,2)</f>
        <v>0</v>
      </c>
      <c r="BL209" s="17" t="s">
        <v>125</v>
      </c>
      <c r="BM209" s="229" t="s">
        <v>358</v>
      </c>
    </row>
    <row r="210" s="13" customFormat="1">
      <c r="A210" s="13"/>
      <c r="B210" s="231"/>
      <c r="C210" s="232"/>
      <c r="D210" s="233" t="s">
        <v>127</v>
      </c>
      <c r="E210" s="234" t="s">
        <v>1</v>
      </c>
      <c r="F210" s="235" t="s">
        <v>192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127</v>
      </c>
      <c r="AU210" s="241" t="s">
        <v>87</v>
      </c>
      <c r="AV210" s="13" t="s">
        <v>85</v>
      </c>
      <c r="AW210" s="13" t="s">
        <v>33</v>
      </c>
      <c r="AX210" s="13" t="s">
        <v>77</v>
      </c>
      <c r="AY210" s="241" t="s">
        <v>119</v>
      </c>
    </row>
    <row r="211" s="14" customFormat="1">
      <c r="A211" s="14"/>
      <c r="B211" s="242"/>
      <c r="C211" s="243"/>
      <c r="D211" s="233" t="s">
        <v>127</v>
      </c>
      <c r="E211" s="244" t="s">
        <v>1</v>
      </c>
      <c r="F211" s="245" t="s">
        <v>359</v>
      </c>
      <c r="G211" s="243"/>
      <c r="H211" s="246">
        <v>881.14499999999998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127</v>
      </c>
      <c r="AU211" s="252" t="s">
        <v>87</v>
      </c>
      <c r="AV211" s="14" t="s">
        <v>87</v>
      </c>
      <c r="AW211" s="14" t="s">
        <v>33</v>
      </c>
      <c r="AX211" s="14" t="s">
        <v>77</v>
      </c>
      <c r="AY211" s="252" t="s">
        <v>119</v>
      </c>
    </row>
    <row r="212" s="15" customFormat="1">
      <c r="A212" s="15"/>
      <c r="B212" s="253"/>
      <c r="C212" s="254"/>
      <c r="D212" s="233" t="s">
        <v>127</v>
      </c>
      <c r="E212" s="255" t="s">
        <v>1</v>
      </c>
      <c r="F212" s="256" t="s">
        <v>130</v>
      </c>
      <c r="G212" s="254"/>
      <c r="H212" s="257">
        <v>881.14499999999998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127</v>
      </c>
      <c r="AU212" s="263" t="s">
        <v>87</v>
      </c>
      <c r="AV212" s="15" t="s">
        <v>125</v>
      </c>
      <c r="AW212" s="15" t="s">
        <v>33</v>
      </c>
      <c r="AX212" s="15" t="s">
        <v>85</v>
      </c>
      <c r="AY212" s="263" t="s">
        <v>119</v>
      </c>
    </row>
    <row r="213" s="2" customFormat="1" ht="24.15" customHeight="1">
      <c r="A213" s="38"/>
      <c r="B213" s="39"/>
      <c r="C213" s="218" t="s">
        <v>234</v>
      </c>
      <c r="D213" s="218" t="s">
        <v>121</v>
      </c>
      <c r="E213" s="219" t="s">
        <v>235</v>
      </c>
      <c r="F213" s="220" t="s">
        <v>227</v>
      </c>
      <c r="G213" s="221" t="s">
        <v>186</v>
      </c>
      <c r="H213" s="222">
        <v>593.90999999999997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42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125</v>
      </c>
      <c r="AT213" s="229" t="s">
        <v>121</v>
      </c>
      <c r="AU213" s="229" t="s">
        <v>87</v>
      </c>
      <c r="AY213" s="17" t="s">
        <v>119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85</v>
      </c>
      <c r="BK213" s="230">
        <f>ROUND(I213*H213,2)</f>
        <v>0</v>
      </c>
      <c r="BL213" s="17" t="s">
        <v>125</v>
      </c>
      <c r="BM213" s="229" t="s">
        <v>360</v>
      </c>
    </row>
    <row r="214" s="13" customFormat="1">
      <c r="A214" s="13"/>
      <c r="B214" s="231"/>
      <c r="C214" s="232"/>
      <c r="D214" s="233" t="s">
        <v>127</v>
      </c>
      <c r="E214" s="234" t="s">
        <v>1</v>
      </c>
      <c r="F214" s="235" t="s">
        <v>197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127</v>
      </c>
      <c r="AU214" s="241" t="s">
        <v>87</v>
      </c>
      <c r="AV214" s="13" t="s">
        <v>85</v>
      </c>
      <c r="AW214" s="13" t="s">
        <v>33</v>
      </c>
      <c r="AX214" s="13" t="s">
        <v>77</v>
      </c>
      <c r="AY214" s="241" t="s">
        <v>119</v>
      </c>
    </row>
    <row r="215" s="14" customFormat="1">
      <c r="A215" s="14"/>
      <c r="B215" s="242"/>
      <c r="C215" s="243"/>
      <c r="D215" s="233" t="s">
        <v>127</v>
      </c>
      <c r="E215" s="244" t="s">
        <v>1</v>
      </c>
      <c r="F215" s="245" t="s">
        <v>361</v>
      </c>
      <c r="G215" s="243"/>
      <c r="H215" s="246">
        <v>593.90999999999997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127</v>
      </c>
      <c r="AU215" s="252" t="s">
        <v>87</v>
      </c>
      <c r="AV215" s="14" t="s">
        <v>87</v>
      </c>
      <c r="AW215" s="14" t="s">
        <v>33</v>
      </c>
      <c r="AX215" s="14" t="s">
        <v>77</v>
      </c>
      <c r="AY215" s="252" t="s">
        <v>119</v>
      </c>
    </row>
    <row r="216" s="15" customFormat="1">
      <c r="A216" s="15"/>
      <c r="B216" s="253"/>
      <c r="C216" s="254"/>
      <c r="D216" s="233" t="s">
        <v>127</v>
      </c>
      <c r="E216" s="255" t="s">
        <v>1</v>
      </c>
      <c r="F216" s="256" t="s">
        <v>130</v>
      </c>
      <c r="G216" s="254"/>
      <c r="H216" s="257">
        <v>593.90999999999997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3" t="s">
        <v>127</v>
      </c>
      <c r="AU216" s="263" t="s">
        <v>87</v>
      </c>
      <c r="AV216" s="15" t="s">
        <v>125</v>
      </c>
      <c r="AW216" s="15" t="s">
        <v>33</v>
      </c>
      <c r="AX216" s="15" t="s">
        <v>85</v>
      </c>
      <c r="AY216" s="263" t="s">
        <v>119</v>
      </c>
    </row>
    <row r="217" s="2" customFormat="1" ht="24.15" customHeight="1">
      <c r="A217" s="38"/>
      <c r="B217" s="39"/>
      <c r="C217" s="218" t="s">
        <v>238</v>
      </c>
      <c r="D217" s="218" t="s">
        <v>121</v>
      </c>
      <c r="E217" s="219" t="s">
        <v>239</v>
      </c>
      <c r="F217" s="220" t="s">
        <v>227</v>
      </c>
      <c r="G217" s="221" t="s">
        <v>186</v>
      </c>
      <c r="H217" s="222">
        <v>475.12799999999999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42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125</v>
      </c>
      <c r="AT217" s="229" t="s">
        <v>121</v>
      </c>
      <c r="AU217" s="229" t="s">
        <v>87</v>
      </c>
      <c r="AY217" s="17" t="s">
        <v>119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85</v>
      </c>
      <c r="BK217" s="230">
        <f>ROUND(I217*H217,2)</f>
        <v>0</v>
      </c>
      <c r="BL217" s="17" t="s">
        <v>125</v>
      </c>
      <c r="BM217" s="229" t="s">
        <v>362</v>
      </c>
    </row>
    <row r="218" s="13" customFormat="1">
      <c r="A218" s="13"/>
      <c r="B218" s="231"/>
      <c r="C218" s="232"/>
      <c r="D218" s="233" t="s">
        <v>127</v>
      </c>
      <c r="E218" s="234" t="s">
        <v>1</v>
      </c>
      <c r="F218" s="235" t="s">
        <v>202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127</v>
      </c>
      <c r="AU218" s="241" t="s">
        <v>87</v>
      </c>
      <c r="AV218" s="13" t="s">
        <v>85</v>
      </c>
      <c r="AW218" s="13" t="s">
        <v>33</v>
      </c>
      <c r="AX218" s="13" t="s">
        <v>77</v>
      </c>
      <c r="AY218" s="241" t="s">
        <v>119</v>
      </c>
    </row>
    <row r="219" s="14" customFormat="1">
      <c r="A219" s="14"/>
      <c r="B219" s="242"/>
      <c r="C219" s="243"/>
      <c r="D219" s="233" t="s">
        <v>127</v>
      </c>
      <c r="E219" s="244" t="s">
        <v>1</v>
      </c>
      <c r="F219" s="245" t="s">
        <v>363</v>
      </c>
      <c r="G219" s="243"/>
      <c r="H219" s="246">
        <v>475.12799999999999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127</v>
      </c>
      <c r="AU219" s="252" t="s">
        <v>87</v>
      </c>
      <c r="AV219" s="14" t="s">
        <v>87</v>
      </c>
      <c r="AW219" s="14" t="s">
        <v>33</v>
      </c>
      <c r="AX219" s="14" t="s">
        <v>77</v>
      </c>
      <c r="AY219" s="252" t="s">
        <v>119</v>
      </c>
    </row>
    <row r="220" s="15" customFormat="1">
      <c r="A220" s="15"/>
      <c r="B220" s="253"/>
      <c r="C220" s="254"/>
      <c r="D220" s="233" t="s">
        <v>127</v>
      </c>
      <c r="E220" s="255" t="s">
        <v>1</v>
      </c>
      <c r="F220" s="256" t="s">
        <v>130</v>
      </c>
      <c r="G220" s="254"/>
      <c r="H220" s="257">
        <v>475.12799999999999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3" t="s">
        <v>127</v>
      </c>
      <c r="AU220" s="263" t="s">
        <v>87</v>
      </c>
      <c r="AV220" s="15" t="s">
        <v>125</v>
      </c>
      <c r="AW220" s="15" t="s">
        <v>33</v>
      </c>
      <c r="AX220" s="15" t="s">
        <v>85</v>
      </c>
      <c r="AY220" s="263" t="s">
        <v>119</v>
      </c>
    </row>
    <row r="221" s="2" customFormat="1" ht="24.15" customHeight="1">
      <c r="A221" s="38"/>
      <c r="B221" s="39"/>
      <c r="C221" s="218" t="s">
        <v>242</v>
      </c>
      <c r="D221" s="218" t="s">
        <v>121</v>
      </c>
      <c r="E221" s="219" t="s">
        <v>243</v>
      </c>
      <c r="F221" s="220" t="s">
        <v>227</v>
      </c>
      <c r="G221" s="221" t="s">
        <v>186</v>
      </c>
      <c r="H221" s="222">
        <v>475.12799999999999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42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125</v>
      </c>
      <c r="AT221" s="229" t="s">
        <v>121</v>
      </c>
      <c r="AU221" s="229" t="s">
        <v>87</v>
      </c>
      <c r="AY221" s="17" t="s">
        <v>119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85</v>
      </c>
      <c r="BK221" s="230">
        <f>ROUND(I221*H221,2)</f>
        <v>0</v>
      </c>
      <c r="BL221" s="17" t="s">
        <v>125</v>
      </c>
      <c r="BM221" s="229" t="s">
        <v>364</v>
      </c>
    </row>
    <row r="222" s="13" customFormat="1">
      <c r="A222" s="13"/>
      <c r="B222" s="231"/>
      <c r="C222" s="232"/>
      <c r="D222" s="233" t="s">
        <v>127</v>
      </c>
      <c r="E222" s="234" t="s">
        <v>1</v>
      </c>
      <c r="F222" s="235" t="s">
        <v>207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127</v>
      </c>
      <c r="AU222" s="241" t="s">
        <v>87</v>
      </c>
      <c r="AV222" s="13" t="s">
        <v>85</v>
      </c>
      <c r="AW222" s="13" t="s">
        <v>33</v>
      </c>
      <c r="AX222" s="13" t="s">
        <v>77</v>
      </c>
      <c r="AY222" s="241" t="s">
        <v>119</v>
      </c>
    </row>
    <row r="223" s="14" customFormat="1">
      <c r="A223" s="14"/>
      <c r="B223" s="242"/>
      <c r="C223" s="243"/>
      <c r="D223" s="233" t="s">
        <v>127</v>
      </c>
      <c r="E223" s="244" t="s">
        <v>1</v>
      </c>
      <c r="F223" s="245" t="s">
        <v>363</v>
      </c>
      <c r="G223" s="243"/>
      <c r="H223" s="246">
        <v>475.12799999999999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127</v>
      </c>
      <c r="AU223" s="252" t="s">
        <v>87</v>
      </c>
      <c r="AV223" s="14" t="s">
        <v>87</v>
      </c>
      <c r="AW223" s="14" t="s">
        <v>33</v>
      </c>
      <c r="AX223" s="14" t="s">
        <v>77</v>
      </c>
      <c r="AY223" s="252" t="s">
        <v>119</v>
      </c>
    </row>
    <row r="224" s="15" customFormat="1">
      <c r="A224" s="15"/>
      <c r="B224" s="253"/>
      <c r="C224" s="254"/>
      <c r="D224" s="233" t="s">
        <v>127</v>
      </c>
      <c r="E224" s="255" t="s">
        <v>1</v>
      </c>
      <c r="F224" s="256" t="s">
        <v>130</v>
      </c>
      <c r="G224" s="254"/>
      <c r="H224" s="257">
        <v>475.12799999999999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3" t="s">
        <v>127</v>
      </c>
      <c r="AU224" s="263" t="s">
        <v>87</v>
      </c>
      <c r="AV224" s="15" t="s">
        <v>125</v>
      </c>
      <c r="AW224" s="15" t="s">
        <v>33</v>
      </c>
      <c r="AX224" s="15" t="s">
        <v>85</v>
      </c>
      <c r="AY224" s="263" t="s">
        <v>119</v>
      </c>
    </row>
    <row r="225" s="12" customFormat="1" ht="22.8" customHeight="1">
      <c r="A225" s="12"/>
      <c r="B225" s="202"/>
      <c r="C225" s="203"/>
      <c r="D225" s="204" t="s">
        <v>76</v>
      </c>
      <c r="E225" s="216" t="s">
        <v>302</v>
      </c>
      <c r="F225" s="216" t="s">
        <v>303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SUM(P226:P227)</f>
        <v>0</v>
      </c>
      <c r="Q225" s="210"/>
      <c r="R225" s="211">
        <f>SUM(R226:R227)</f>
        <v>0</v>
      </c>
      <c r="S225" s="210"/>
      <c r="T225" s="212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85</v>
      </c>
      <c r="AT225" s="214" t="s">
        <v>76</v>
      </c>
      <c r="AU225" s="214" t="s">
        <v>85</v>
      </c>
      <c r="AY225" s="213" t="s">
        <v>119</v>
      </c>
      <c r="BK225" s="215">
        <f>SUM(BK226:BK227)</f>
        <v>0</v>
      </c>
    </row>
    <row r="226" s="2" customFormat="1" ht="24.15" customHeight="1">
      <c r="A226" s="38"/>
      <c r="B226" s="39"/>
      <c r="C226" s="218" t="s">
        <v>304</v>
      </c>
      <c r="D226" s="218" t="s">
        <v>121</v>
      </c>
      <c r="E226" s="219" t="s">
        <v>305</v>
      </c>
      <c r="F226" s="220" t="s">
        <v>306</v>
      </c>
      <c r="G226" s="221" t="s">
        <v>164</v>
      </c>
      <c r="H226" s="222">
        <v>1.538</v>
      </c>
      <c r="I226" s="223"/>
      <c r="J226" s="224">
        <f>ROUND(I226*H226,2)</f>
        <v>0</v>
      </c>
      <c r="K226" s="220" t="s">
        <v>307</v>
      </c>
      <c r="L226" s="44"/>
      <c r="M226" s="225" t="s">
        <v>1</v>
      </c>
      <c r="N226" s="226" t="s">
        <v>42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125</v>
      </c>
      <c r="AT226" s="229" t="s">
        <v>121</v>
      </c>
      <c r="AU226" s="229" t="s">
        <v>87</v>
      </c>
      <c r="AY226" s="17" t="s">
        <v>119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85</v>
      </c>
      <c r="BK226" s="230">
        <f>ROUND(I226*H226,2)</f>
        <v>0</v>
      </c>
      <c r="BL226" s="17" t="s">
        <v>125</v>
      </c>
      <c r="BM226" s="229" t="s">
        <v>365</v>
      </c>
    </row>
    <row r="227" s="2" customFormat="1" ht="33" customHeight="1">
      <c r="A227" s="38"/>
      <c r="B227" s="39"/>
      <c r="C227" s="218" t="s">
        <v>309</v>
      </c>
      <c r="D227" s="218" t="s">
        <v>121</v>
      </c>
      <c r="E227" s="219" t="s">
        <v>310</v>
      </c>
      <c r="F227" s="220" t="s">
        <v>311</v>
      </c>
      <c r="G227" s="221" t="s">
        <v>164</v>
      </c>
      <c r="H227" s="222">
        <v>1.538</v>
      </c>
      <c r="I227" s="223"/>
      <c r="J227" s="224">
        <f>ROUND(I227*H227,2)</f>
        <v>0</v>
      </c>
      <c r="K227" s="220" t="s">
        <v>307</v>
      </c>
      <c r="L227" s="44"/>
      <c r="M227" s="277" t="s">
        <v>1</v>
      </c>
      <c r="N227" s="278" t="s">
        <v>42</v>
      </c>
      <c r="O227" s="279"/>
      <c r="P227" s="280">
        <f>O227*H227</f>
        <v>0</v>
      </c>
      <c r="Q227" s="280">
        <v>0</v>
      </c>
      <c r="R227" s="280">
        <f>Q227*H227</f>
        <v>0</v>
      </c>
      <c r="S227" s="280">
        <v>0</v>
      </c>
      <c r="T227" s="28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125</v>
      </c>
      <c r="AT227" s="229" t="s">
        <v>121</v>
      </c>
      <c r="AU227" s="229" t="s">
        <v>87</v>
      </c>
      <c r="AY227" s="17" t="s">
        <v>119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85</v>
      </c>
      <c r="BK227" s="230">
        <f>ROUND(I227*H227,2)</f>
        <v>0</v>
      </c>
      <c r="BL227" s="17" t="s">
        <v>125</v>
      </c>
      <c r="BM227" s="229" t="s">
        <v>366</v>
      </c>
    </row>
    <row r="228" s="2" customFormat="1" ht="6.96" customHeight="1">
      <c r="A228" s="38"/>
      <c r="B228" s="66"/>
      <c r="C228" s="67"/>
      <c r="D228" s="67"/>
      <c r="E228" s="67"/>
      <c r="F228" s="67"/>
      <c r="G228" s="67"/>
      <c r="H228" s="67"/>
      <c r="I228" s="67"/>
      <c r="J228" s="67"/>
      <c r="K228" s="67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iww7TzZWEcsc2g/VvHDcA1OIYCW//2NUPp57j1mQo2WhlK5bEhhnTDCCnGkulVbpBYiwuF3SbpRb8I7fG6IUZA==" hashValue="so7LrpNVhg6iym3LSDD0N6tasKBabttSZWqdr8dWTO2EW/w5W1vqErrq+lk7pDIgVg/2n56x4g/zrTjSQBqoDw==" algorithmName="SHA-512" password="CC35"/>
  <autoFilter ref="C118:K2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2024-11-14T15:28:03Z</dcterms:created>
  <dcterms:modified xsi:type="dcterms:W3CDTF">2024-11-14T15:28:06Z</dcterms:modified>
</cp:coreProperties>
</file>